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235" activeTab="0"/>
  </bookViews>
  <sheets>
    <sheet name="Lหน่วยงาน" sheetId="1" r:id="rId1"/>
    <sheet name="Lผู้ประเมิน" sheetId="2" r:id="rId2"/>
    <sheet name="Q2" sheetId="3" r:id="rId3"/>
    <sheet name="Q1" sheetId="4" r:id="rId4"/>
  </sheets>
  <definedNames/>
  <calcPr fullCalcOnLoad="1"/>
</workbook>
</file>

<file path=xl/sharedStrings.xml><?xml version="1.0" encoding="utf-8"?>
<sst xmlns="http://schemas.openxmlformats.org/spreadsheetml/2006/main" count="139" uniqueCount="49">
  <si>
    <t>โปรแกรมระบบฐานข้อมูลการประเมินตนเอง ครั้งที่ 1/2551</t>
  </si>
  <si>
    <t>24 มีนาคม 2551</t>
  </si>
  <si>
    <t>1 วัตถุประสงค์</t>
  </si>
  <si>
    <t>2 ระยะเวลา</t>
  </si>
  <si>
    <t>3 ตอบความต้องการ</t>
  </si>
  <si>
    <t>4 ใช้งานง่าย</t>
  </si>
  <si>
    <t>5 จะนำไปใช้งาน</t>
  </si>
  <si>
    <t>6 จะแจ้งให้คนในหน่วยงานใช้</t>
  </si>
  <si>
    <t>7 นำเสนอต่อผู้ประเมินได้ง่าย</t>
  </si>
  <si>
    <t>8 ชื่อเว็บเพจจำง่าย</t>
  </si>
  <si>
    <t>9 พึงวิทยากรได้</t>
  </si>
  <si>
    <t>หัวข้อ</t>
  </si>
  <si>
    <t>คะแนน</t>
  </si>
  <si>
    <t>แบบประเมินผลการอบรมทีมงาน</t>
  </si>
  <si>
    <t>แบบประเมินผลการอบรมหน่วยงาน 2 และ 3</t>
  </si>
  <si>
    <t>25 สิงหาคม 2551</t>
  </si>
  <si>
    <t>เข้าใจตัวบ่งชี้</t>
  </si>
  <si>
    <t>ผู้รับผิดชอบ</t>
  </si>
  <si>
    <t>5 นำเสนอหลักฐานได้ดี</t>
  </si>
  <si>
    <t>10 จะใช้งานระบบนี้</t>
  </si>
  <si>
    <t xml:space="preserve"> </t>
  </si>
  <si>
    <t>แบบประเมินผลโดยผู้ประเมิน</t>
  </si>
  <si>
    <t>22 กันยายน 2551</t>
  </si>
  <si>
    <t>โปรแกรมระบบฐานข้อมูลการประเมินตนเอง สำหรับการประเมินปี 2550</t>
  </si>
  <si>
    <t>เป็นผู้ประเมิน</t>
  </si>
  <si>
    <t>รับผิดชอบทำรายงาน 2550</t>
  </si>
  <si>
    <t>ได้ใช้งานระบบ</t>
  </si>
  <si>
    <t>ไม่ได้ใช้งานระบบ</t>
  </si>
  <si>
    <t>หน่วยงานไม่เตรียมข้อมูล</t>
  </si>
  <si>
    <t>ข้อมูลไม่ครบถ้วน</t>
  </si>
  <si>
    <t>ระบบซับซ้อนมากไป</t>
  </si>
  <si>
    <t>1 เข้าตัวบ่งชี้ได้สะดวก</t>
  </si>
  <si>
    <t>4 ตรวจตาราง 4 ส.สะดวก</t>
  </si>
  <si>
    <t>5 ตรวจ CDS สะดวก</t>
  </si>
  <si>
    <t>6 ตรวจภาพรวมโปรแกรมน่าพอใจ</t>
  </si>
  <si>
    <t>7 ควรพัฒนาโปรแกรมนี้ต่อ</t>
  </si>
  <si>
    <t>3 ตรวจการเชื่อมโยงเอกสารสะดวก</t>
  </si>
  <si>
    <t>2 ตรวจผลดำเนินงานและชื่อเอกสารสะดวก</t>
  </si>
  <si>
    <t>อ.ศิริรัตน์</t>
  </si>
  <si>
    <t>แบบประเมินผลโดยหน่วยงาน</t>
  </si>
  <si>
    <t>ไม่มีส่วนร่วมทำรายงาน 2550</t>
  </si>
  <si>
    <t>นำ CDS เข้าระบบ</t>
  </si>
  <si>
    <t>นำข้อมูลเข้า ส.1</t>
  </si>
  <si>
    <t>ข้อมูลรายชื่อเอกสารเข้าระบบ</t>
  </si>
  <si>
    <t>มอบรหัสผ่านให้ผู้ประเมินเข้าตรวจสอบ</t>
  </si>
  <si>
    <t>ยังไม่พร้อมใช้งานระบบ</t>
  </si>
  <si>
    <t>เตรียมข้อมูลไม่ทัน</t>
  </si>
  <si>
    <t>6 ภาพรวมโปรแกรมน่าพอใจ</t>
  </si>
  <si>
    <t>ปรับแก้ตัวหาร 7 ข้อ 8 ตุลาคม 2551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</si>
</sst>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6" formatCode="0.00000"/>
    <numFmt numFmtId="187" formatCode="0.0000"/>
    <numFmt numFmtId="188" formatCode="0.000"/>
    <numFmt numFmtId="189" formatCode="0.0"/>
  </numFmts>
  <fonts count="10">
    <font>
      <sz val="14"/>
      <name val="Cordia New"/>
      <family val="0"/>
    </font>
    <font>
      <b/>
      <sz val="14"/>
      <name val="Cordia New"/>
      <family val="2"/>
    </font>
    <font>
      <sz val="12"/>
      <name val="Cordia New"/>
      <family val="2"/>
    </font>
    <font>
      <sz val="16.25"/>
      <name val="Cordia New"/>
      <family val="0"/>
    </font>
    <font>
      <sz val="16.75"/>
      <name val="Cordia New"/>
      <family val="0"/>
    </font>
    <font>
      <sz val="6"/>
      <name val="Cordia New"/>
      <family val="0"/>
    </font>
    <font>
      <sz val="18"/>
      <name val="Cordia New"/>
      <family val="0"/>
    </font>
    <font>
      <sz val="18.25"/>
      <name val="Cordia New"/>
      <family val="0"/>
    </font>
    <font>
      <sz val="4.75"/>
      <name val="Cordia New"/>
      <family val="0"/>
    </font>
    <font>
      <sz val="4.25"/>
      <name val="Cordia New"/>
      <family val="0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righ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/>
    </xf>
    <xf numFmtId="189" fontId="0" fillId="2" borderId="1" xfId="0" applyNumberFormat="1" applyFill="1" applyBorder="1" applyAlignment="1">
      <alignment/>
    </xf>
    <xf numFmtId="0" fontId="0" fillId="3" borderId="2" xfId="0" applyFill="1" applyBorder="1" applyAlignment="1">
      <alignment/>
    </xf>
    <xf numFmtId="189" fontId="0" fillId="2" borderId="1" xfId="0" applyNumberFormat="1" applyFill="1" applyBorder="1" applyAlignment="1">
      <alignment horizontal="right"/>
    </xf>
    <xf numFmtId="189" fontId="0" fillId="4" borderId="1" xfId="0" applyNumberFormat="1" applyFill="1" applyBorder="1" applyAlignment="1">
      <alignment horizontal="right"/>
    </xf>
    <xf numFmtId="0" fontId="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425"/>
          <c:y val="0.0565"/>
          <c:w val="0.71575"/>
          <c:h val="0.943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Lหน่วยงาน!$M$19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Lหน่วยงาน!$M$20</c:f>
              <c:numCache/>
            </c:numRef>
          </c:val>
        </c:ser>
        <c:ser>
          <c:idx val="1"/>
          <c:order val="1"/>
          <c:tx>
            <c:strRef>
              <c:f>Lหน่วยงาน!$N$19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Lหน่วยงาน!$N$20</c:f>
              <c:numCache/>
            </c:numRef>
          </c:val>
        </c:ser>
        <c:ser>
          <c:idx val="2"/>
          <c:order val="2"/>
          <c:tx>
            <c:strRef>
              <c:f>Lหน่วยงาน!$O$19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Lหน่วยงาน!$O$20</c:f>
              <c:numCache/>
            </c:numRef>
          </c:val>
        </c:ser>
        <c:ser>
          <c:idx val="3"/>
          <c:order val="3"/>
          <c:tx>
            <c:strRef>
              <c:f>Lหน่วยงาน!$P$19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Lหน่วยงาน!$P$20</c:f>
              <c:numCache/>
            </c:numRef>
          </c:val>
        </c:ser>
        <c:ser>
          <c:idx val="4"/>
          <c:order val="4"/>
          <c:tx>
            <c:strRef>
              <c:f>Lหน่วยงาน!$Q$19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Lหน่วยงาน!$Q$20</c:f>
              <c:numCache/>
            </c:numRef>
          </c:val>
        </c:ser>
        <c:ser>
          <c:idx val="5"/>
          <c:order val="5"/>
          <c:tx>
            <c:strRef>
              <c:f>Lหน่วยงาน!$R$19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Lหน่วยงาน!$R$20</c:f>
              <c:numCache/>
            </c:numRef>
          </c:val>
        </c:ser>
        <c:ser>
          <c:idx val="6"/>
          <c:order val="6"/>
          <c:tx>
            <c:strRef>
              <c:f>Lหน่วยงาน!$S$19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Lหน่วยงาน!$A$20</c:f>
              <c:strCache/>
            </c:strRef>
          </c:cat>
          <c:val>
            <c:numRef>
              <c:f>Lหน่วยงาน!$S$20</c:f>
              <c:numCache/>
            </c:numRef>
          </c:val>
        </c:ser>
        <c:axId val="6104469"/>
        <c:axId val="54940222"/>
      </c:barChart>
      <c:catAx>
        <c:axId val="610446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54940222"/>
        <c:crosses val="autoZero"/>
        <c:auto val="1"/>
        <c:lblOffset val="100"/>
        <c:noMultiLvlLbl val="0"/>
      </c:catAx>
      <c:valAx>
        <c:axId val="54940222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610446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096"/>
          <c:w val="0.366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275"/>
          <c:y val="0.15"/>
          <c:w val="0.69125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0975"/>
          <c:y val="0.37"/>
          <c:w val="0.190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5"/>
          <c:y val="0.0575"/>
          <c:w val="0.67925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'Q1'!$B$12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'Q1'!$B$13</c:f>
              <c:numCache/>
            </c:numRef>
          </c:val>
        </c:ser>
        <c:ser>
          <c:idx val="1"/>
          <c:order val="1"/>
          <c:tx>
            <c:strRef>
              <c:f>'Q1'!$C$12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'Q1'!$C$13</c:f>
              <c:numCache/>
            </c:numRef>
          </c:val>
        </c:ser>
        <c:ser>
          <c:idx val="2"/>
          <c:order val="2"/>
          <c:tx>
            <c:strRef>
              <c:f>'Q1'!$D$12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'Q1'!$D$13</c:f>
              <c:numCache/>
            </c:numRef>
          </c:val>
        </c:ser>
        <c:ser>
          <c:idx val="3"/>
          <c:order val="3"/>
          <c:tx>
            <c:strRef>
              <c:f>'Q1'!$E$12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'Q1'!$E$13</c:f>
              <c:numCache/>
            </c:numRef>
          </c:val>
        </c:ser>
        <c:ser>
          <c:idx val="4"/>
          <c:order val="4"/>
          <c:tx>
            <c:strRef>
              <c:f>'Q1'!$F$12</c:f>
              <c:strCache>
                <c:ptCount val="1"/>
                <c:pt idx="0">
                  <c:v>5 จะนำไปใช้งาน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'Q1'!$F$13</c:f>
              <c:numCache/>
            </c:numRef>
          </c:val>
        </c:ser>
        <c:ser>
          <c:idx val="5"/>
          <c:order val="5"/>
          <c:tx>
            <c:strRef>
              <c:f>'Q1'!$G$12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'Q1'!$G$13</c:f>
              <c:numCache/>
            </c:numRef>
          </c:val>
        </c:ser>
        <c:ser>
          <c:idx val="6"/>
          <c:order val="6"/>
          <c:tx>
            <c:strRef>
              <c:f>'Q1'!$H$12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'Q1'!$H$13</c:f>
              <c:numCache/>
            </c:numRef>
          </c:val>
        </c:ser>
        <c:ser>
          <c:idx val="7"/>
          <c:order val="7"/>
          <c:tx>
            <c:strRef>
              <c:f>'Q1'!$I$12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'Q1'!$I$13</c:f>
              <c:numCache/>
            </c:numRef>
          </c:val>
        </c:ser>
        <c:ser>
          <c:idx val="8"/>
          <c:order val="8"/>
          <c:tx>
            <c:strRef>
              <c:f>'Q1'!$J$12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'Q1'!$A$13</c:f>
              <c:strCache/>
            </c:strRef>
          </c:cat>
          <c:val>
            <c:numRef>
              <c:f>'Q1'!$J$13</c:f>
              <c:numCache/>
            </c:numRef>
          </c:val>
        </c:ser>
        <c:axId val="55581635"/>
        <c:axId val="30472668"/>
      </c:barChart>
      <c:catAx>
        <c:axId val="5558163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0472668"/>
        <c:crosses val="autoZero"/>
        <c:auto val="1"/>
        <c:lblOffset val="100"/>
        <c:noMultiLvlLbl val="0"/>
      </c:catAx>
      <c:valAx>
        <c:axId val="304726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55816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67"/>
          <c:y val="0.0725"/>
          <c:w val="0.307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5"/>
          <c:w val="0.673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25"/>
          <c:y val="0.37"/>
          <c:w val="0.207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15"/>
          <c:w val="0.761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7775"/>
          <c:y val="0.36"/>
          <c:w val="0.12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75"/>
          <c:y val="0.15"/>
          <c:w val="0.6202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5"/>
          <c:y val="0.36"/>
          <c:w val="0.256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475"/>
          <c:w val="0.67975"/>
          <c:h val="0.945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Lผู้ประเมิน!$I$9</c:f>
              <c:strCache>
                <c:ptCount val="1"/>
                <c:pt idx="0">
                  <c:v>1 เข้าตัวบ่งชี้ได้สะดวก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Lผู้ประเมิน!$I$10</c:f>
              <c:numCache/>
            </c:numRef>
          </c:val>
        </c:ser>
        <c:ser>
          <c:idx val="1"/>
          <c:order val="1"/>
          <c:tx>
            <c:strRef>
              <c:f>Lผู้ประเมิน!$J$9</c:f>
              <c:strCache>
                <c:ptCount val="1"/>
                <c:pt idx="0">
                  <c:v>2 ตรวจผลดำเนินงานและชื่อเอกสารสะดวก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Lผู้ประเมิน!$J$10</c:f>
              <c:numCache/>
            </c:numRef>
          </c:val>
        </c:ser>
        <c:ser>
          <c:idx val="2"/>
          <c:order val="2"/>
          <c:tx>
            <c:strRef>
              <c:f>Lผู้ประเมิน!$K$9</c:f>
              <c:strCache>
                <c:ptCount val="1"/>
                <c:pt idx="0">
                  <c:v>3 ตรวจการเชื่อมโยงเอกสารสะดวก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Lผู้ประเมิน!$K$10</c:f>
              <c:numCache/>
            </c:numRef>
          </c:val>
        </c:ser>
        <c:ser>
          <c:idx val="3"/>
          <c:order val="3"/>
          <c:tx>
            <c:strRef>
              <c:f>Lผู้ประเมิน!$L$9</c:f>
              <c:strCache>
                <c:ptCount val="1"/>
                <c:pt idx="0">
                  <c:v>4 ตรวจตาราง 4 ส.สะดวก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Lผู้ประเมิน!$L$10</c:f>
              <c:numCache/>
            </c:numRef>
          </c:val>
        </c:ser>
        <c:ser>
          <c:idx val="4"/>
          <c:order val="4"/>
          <c:tx>
            <c:strRef>
              <c:f>Lผู้ประเมิน!$M$9</c:f>
              <c:strCache>
                <c:ptCount val="1"/>
                <c:pt idx="0">
                  <c:v>5 ตรวจ CDS สะดวก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Lผู้ประเมิน!$M$10</c:f>
              <c:numCache/>
            </c:numRef>
          </c:val>
        </c:ser>
        <c:ser>
          <c:idx val="5"/>
          <c:order val="5"/>
          <c:tx>
            <c:strRef>
              <c:f>Lผู้ประเมิน!$N$9</c:f>
              <c:strCache>
                <c:ptCount val="1"/>
                <c:pt idx="0">
                  <c:v>6 ภาพรวมโปรแกรมน่าพอใจ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Lผู้ประเมิน!$N$10</c:f>
              <c:numCache/>
            </c:numRef>
          </c:val>
        </c:ser>
        <c:ser>
          <c:idx val="6"/>
          <c:order val="6"/>
          <c:tx>
            <c:strRef>
              <c:f>Lผู้ประเมิน!$O$9</c:f>
              <c:strCache>
                <c:ptCount val="1"/>
                <c:pt idx="0">
                  <c:v>7 ควรพัฒนาโปรแกรมนี้ต่อ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Lผู้ประเมิน!$A$10</c:f>
              <c:strCache/>
            </c:strRef>
          </c:cat>
          <c:val>
            <c:numRef>
              <c:f>Lผู้ประเมิน!$O$10</c:f>
              <c:numCache/>
            </c:numRef>
          </c:val>
        </c:ser>
        <c:axId val="24699951"/>
        <c:axId val="20972968"/>
      </c:barChart>
      <c:catAx>
        <c:axId val="24699951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972968"/>
        <c:crosses val="autoZero"/>
        <c:auto val="1"/>
        <c:lblOffset val="100"/>
        <c:noMultiLvlLbl val="0"/>
      </c:catAx>
      <c:valAx>
        <c:axId val="2097296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469995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106"/>
          <c:w val="0.40925"/>
          <c:h val="0.579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8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75"/>
          <c:y val="0.15"/>
          <c:w val="0.696"/>
          <c:h val="0.7"/>
        </c:manualLayout>
      </c:layout>
      <c:pie3D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'Q2'!$B$39:$B$40</c:f>
              <c:numCache>
                <c:ptCount val="2"/>
                <c:pt idx="0">
                  <c:v>33.33333333333333</c:v>
                </c:pt>
                <c:pt idx="1">
                  <c:v>66.66666666666667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775"/>
          <c:y val="0.36"/>
          <c:w val="0.18225"/>
          <c:h val="0.27"/>
        </c:manualLayout>
      </c:layout>
      <c:overlay val="0"/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600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'Q2'!$C$39:$C$40</c:f>
              <c:numCache>
                <c:ptCount val="2"/>
                <c:pt idx="0">
                  <c:v>51.515151515151516</c:v>
                </c:pt>
                <c:pt idx="1">
                  <c:v>48.484848484848484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75"/>
          <c:y val="0.15"/>
          <c:w val="0.6535"/>
          <c:h val="0.7"/>
        </c:manualLayout>
      </c:layout>
      <c:pie3DChart>
        <c:varyColors val="1"/>
        <c:ser>
          <c:idx val="0"/>
          <c:order val="0"/>
          <c:explosion val="3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val>
            <c:numRef>
              <c:f>'Q2'!$M$39:$M$40</c:f>
              <c:numCache>
                <c:ptCount val="2"/>
                <c:pt idx="0">
                  <c:v>81.81818181818183</c:v>
                </c:pt>
                <c:pt idx="1">
                  <c:v>18.181818181818173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7325"/>
          <c:y val="0.37"/>
          <c:w val="0.22675"/>
          <c:h val="0.27"/>
        </c:manualLayout>
      </c:layout>
      <c:overlay val="0"/>
      <c:txPr>
        <a:bodyPr vert="horz" rot="0"/>
        <a:lstStyle/>
        <a:p>
          <a:pPr>
            <a:defRPr lang="en-US" cap="none" sz="600" b="0" i="0" u="none" baseline="0">
              <a:latin typeface="Cordia New"/>
              <a:ea typeface="Cordia New"/>
              <a:cs typeface="Cordia New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47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1875"/>
          <c:y val="0.0575"/>
          <c:w val="0.679"/>
          <c:h val="0.943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'Q2'!$D$38</c:f>
              <c:strCache>
                <c:ptCount val="1"/>
                <c:pt idx="0">
                  <c:v>1 วัตถุประสงค์</c:v>
                </c:pt>
              </c:strCache>
            </c:strRef>
          </c:tx>
          <c:spPr>
            <a:pattFill prst="shingl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'Q2'!$D$39</c:f>
              <c:numCache/>
            </c:numRef>
          </c:val>
        </c:ser>
        <c:ser>
          <c:idx val="1"/>
          <c:order val="1"/>
          <c:tx>
            <c:strRef>
              <c:f>'Q2'!$E$38</c:f>
              <c:strCache>
                <c:ptCount val="1"/>
                <c:pt idx="0">
                  <c:v>2 ระยะเวลา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'Q2'!$E$39</c:f>
              <c:numCache/>
            </c:numRef>
          </c:val>
        </c:ser>
        <c:ser>
          <c:idx val="2"/>
          <c:order val="2"/>
          <c:tx>
            <c:strRef>
              <c:f>'Q2'!$F$38</c:f>
              <c:strCache>
                <c:ptCount val="1"/>
                <c:pt idx="0">
                  <c:v>3 ตอบความต้องการ</c:v>
                </c:pt>
              </c:strCache>
            </c:strRef>
          </c:tx>
          <c:spPr>
            <a:pattFill prst="horzBrick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'Q2'!$F$39</c:f>
              <c:numCache/>
            </c:numRef>
          </c:val>
        </c:ser>
        <c:ser>
          <c:idx val="3"/>
          <c:order val="3"/>
          <c:tx>
            <c:strRef>
              <c:f>'Q2'!$G$38</c:f>
              <c:strCache>
                <c:ptCount val="1"/>
                <c:pt idx="0">
                  <c:v>4 ใช้งานง่าย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'Q2'!$G$39</c:f>
              <c:numCache/>
            </c:numRef>
          </c:val>
        </c:ser>
        <c:ser>
          <c:idx val="4"/>
          <c:order val="4"/>
          <c:tx>
            <c:strRef>
              <c:f>'Q2'!$H$38</c:f>
              <c:strCache>
                <c:ptCount val="1"/>
                <c:pt idx="0">
                  <c:v>5 นำเสนอหลักฐานได้ดี</c:v>
                </c:pt>
              </c:strCache>
            </c:strRef>
          </c:tx>
          <c:spPr>
            <a:pattFill prst="pct70">
              <a:fgClr>
                <a:srgbClr val="660066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'Q2'!$H$39</c:f>
              <c:numCache/>
            </c:numRef>
          </c:val>
        </c:ser>
        <c:ser>
          <c:idx val="5"/>
          <c:order val="5"/>
          <c:tx>
            <c:strRef>
              <c:f>'Q2'!$I$38</c:f>
              <c:strCache>
                <c:ptCount val="1"/>
                <c:pt idx="0">
                  <c:v>6 จะแจ้งให้คนในหน่วยงานใช้</c:v>
                </c:pt>
              </c:strCache>
            </c:strRef>
          </c:tx>
          <c:spPr>
            <a:pattFill prst="pct20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'Q2'!$I$39</c:f>
              <c:numCache/>
            </c:numRef>
          </c:val>
        </c:ser>
        <c:ser>
          <c:idx val="6"/>
          <c:order val="6"/>
          <c:tx>
            <c:strRef>
              <c:f>'Q2'!$J$38</c:f>
              <c:strCache>
                <c:ptCount val="1"/>
                <c:pt idx="0">
                  <c:v>7 นำเสนอต่อผู้ประเมินได้ง่าย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'Q2'!$J$39</c:f>
              <c:numCache/>
            </c:numRef>
          </c:val>
        </c:ser>
        <c:ser>
          <c:idx val="7"/>
          <c:order val="7"/>
          <c:tx>
            <c:strRef>
              <c:f>'Q2'!$K$38</c:f>
              <c:strCache>
                <c:ptCount val="1"/>
                <c:pt idx="0">
                  <c:v>8 ชื่อเว็บเพจจำง่าย</c:v>
                </c:pt>
              </c:strCache>
            </c:strRef>
          </c:tx>
          <c:spPr>
            <a:pattFill prst="ltDnDiag">
              <a:fgClr>
                <a:srgbClr val="000000"/>
              </a:fgClr>
              <a:bgClr>
                <a:srgbClr val="FFFFFF"/>
              </a:bgClr>
            </a:pattFill>
            <a:ln w="12700">
              <a:pattFill prst="pct75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'Q2'!$K$39</c:f>
              <c:numCache/>
            </c:numRef>
          </c:val>
        </c:ser>
        <c:ser>
          <c:idx val="8"/>
          <c:order val="8"/>
          <c:tx>
            <c:strRef>
              <c:f>'Q2'!$L$38</c:f>
              <c:strCache>
                <c:ptCount val="1"/>
                <c:pt idx="0">
                  <c:v>9 พึงวิทยากรได้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'Q2'!$A$39</c:f>
              <c:strCache/>
            </c:strRef>
          </c:cat>
          <c:val>
            <c:numRef>
              <c:f>'Q2'!$L$39</c:f>
              <c:numCache/>
            </c:numRef>
          </c:val>
        </c:ser>
        <c:axId val="54538985"/>
        <c:axId val="21088818"/>
      </c:barChart>
      <c:catAx>
        <c:axId val="5453898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1088818"/>
        <c:crosses val="autoZero"/>
        <c:auto val="1"/>
        <c:lblOffset val="100"/>
        <c:noMultiLvlLbl val="0"/>
      </c:catAx>
      <c:valAx>
        <c:axId val="21088818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453898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egendEntry>
        <c:idx val="8"/>
        <c:txPr>
          <a:bodyPr vert="horz" rot="0"/>
          <a:lstStyle/>
          <a:p>
            <a:pPr>
              <a:defRPr lang="en-US" cap="none" sz="1400" b="0" i="0" u="none" baseline="0">
                <a:latin typeface="Cordia New"/>
                <a:ea typeface="Cordia New"/>
                <a:cs typeface="Cordia New"/>
              </a:defRPr>
            </a:pPr>
          </a:p>
        </c:txPr>
      </c:legendEntry>
      <c:layout>
        <c:manualLayout>
          <c:xMode val="edge"/>
          <c:yMode val="edge"/>
          <c:x val="0.01425"/>
          <c:y val="0.0725"/>
          <c:w val="0.368"/>
          <c:h val="0.648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200" b="0" i="0" u="none" baseline="0">
              <a:latin typeface="Cordia New"/>
              <a:ea typeface="Cordia New"/>
              <a:cs typeface="Cordia New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625" b="0" i="0" u="none" baseline="0">
          <a:latin typeface="Cordia New"/>
          <a:ea typeface="Cordia New"/>
          <a:cs typeface="Cordia New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chart" Target="/xl/charts/chart7.xml" /><Relationship Id="rId4" Type="http://schemas.openxmlformats.org/officeDocument/2006/relationships/chart" Target="/xl/charts/chart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21</xdr:row>
      <xdr:rowOff>257175</xdr:rowOff>
    </xdr:from>
    <xdr:to>
      <xdr:col>15</xdr:col>
      <xdr:colOff>209550</xdr:colOff>
      <xdr:row>32</xdr:row>
      <xdr:rowOff>180975</xdr:rowOff>
    </xdr:to>
    <xdr:graphicFrame>
      <xdr:nvGraphicFramePr>
        <xdr:cNvPr id="1" name="Chart 1"/>
        <xdr:cNvGraphicFramePr/>
      </xdr:nvGraphicFramePr>
      <xdr:xfrm>
        <a:off x="85725" y="6057900"/>
        <a:ext cx="5838825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34</xdr:row>
      <xdr:rowOff>171450</xdr:rowOff>
    </xdr:from>
    <xdr:to>
      <xdr:col>5</xdr:col>
      <xdr:colOff>171450</xdr:colOff>
      <xdr:row>38</xdr:row>
      <xdr:rowOff>104775</xdr:rowOff>
    </xdr:to>
    <xdr:graphicFrame>
      <xdr:nvGraphicFramePr>
        <xdr:cNvPr id="2" name="Chart 2"/>
        <xdr:cNvGraphicFramePr/>
      </xdr:nvGraphicFramePr>
      <xdr:xfrm>
        <a:off x="323850" y="9563100"/>
        <a:ext cx="187642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0</xdr:colOff>
      <xdr:row>34</xdr:row>
      <xdr:rowOff>171450</xdr:rowOff>
    </xdr:from>
    <xdr:to>
      <xdr:col>14</xdr:col>
      <xdr:colOff>133350</xdr:colOff>
      <xdr:row>38</xdr:row>
      <xdr:rowOff>104775</xdr:rowOff>
    </xdr:to>
    <xdr:graphicFrame>
      <xdr:nvGraphicFramePr>
        <xdr:cNvPr id="3" name="Chart 3"/>
        <xdr:cNvGraphicFramePr/>
      </xdr:nvGraphicFramePr>
      <xdr:xfrm>
        <a:off x="2428875" y="9563100"/>
        <a:ext cx="3124200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0</xdr:colOff>
      <xdr:row>38</xdr:row>
      <xdr:rowOff>190500</xdr:rowOff>
    </xdr:from>
    <xdr:to>
      <xdr:col>14</xdr:col>
      <xdr:colOff>142875</xdr:colOff>
      <xdr:row>42</xdr:row>
      <xdr:rowOff>123825</xdr:rowOff>
    </xdr:to>
    <xdr:graphicFrame>
      <xdr:nvGraphicFramePr>
        <xdr:cNvPr id="4" name="Chart 4"/>
        <xdr:cNvGraphicFramePr/>
      </xdr:nvGraphicFramePr>
      <xdr:xfrm>
        <a:off x="4029075" y="10687050"/>
        <a:ext cx="15335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11</xdr:row>
      <xdr:rowOff>247650</xdr:rowOff>
    </xdr:from>
    <xdr:to>
      <xdr:col>14</xdr:col>
      <xdr:colOff>266700</xdr:colOff>
      <xdr:row>22</xdr:row>
      <xdr:rowOff>171450</xdr:rowOff>
    </xdr:to>
    <xdr:graphicFrame>
      <xdr:nvGraphicFramePr>
        <xdr:cNvPr id="1" name="Chart 1"/>
        <xdr:cNvGraphicFramePr/>
      </xdr:nvGraphicFramePr>
      <xdr:xfrm>
        <a:off x="314325" y="3286125"/>
        <a:ext cx="54864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23</xdr:row>
      <xdr:rowOff>9525</xdr:rowOff>
    </xdr:from>
    <xdr:to>
      <xdr:col>5</xdr:col>
      <xdr:colOff>171450</xdr:colOff>
      <xdr:row>26</xdr:row>
      <xdr:rowOff>219075</xdr:rowOff>
    </xdr:to>
    <xdr:graphicFrame>
      <xdr:nvGraphicFramePr>
        <xdr:cNvPr id="2" name="Chart 2"/>
        <xdr:cNvGraphicFramePr/>
      </xdr:nvGraphicFramePr>
      <xdr:xfrm>
        <a:off x="323850" y="6362700"/>
        <a:ext cx="2124075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23</xdr:row>
      <xdr:rowOff>9525</xdr:rowOff>
    </xdr:from>
    <xdr:to>
      <xdr:col>10</xdr:col>
      <xdr:colOff>133350</xdr:colOff>
      <xdr:row>26</xdr:row>
      <xdr:rowOff>219075</xdr:rowOff>
    </xdr:to>
    <xdr:graphicFrame>
      <xdr:nvGraphicFramePr>
        <xdr:cNvPr id="3" name="Chart 3"/>
        <xdr:cNvGraphicFramePr/>
      </xdr:nvGraphicFramePr>
      <xdr:xfrm>
        <a:off x="2762250" y="6362700"/>
        <a:ext cx="172402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27</xdr:row>
      <xdr:rowOff>28575</xdr:rowOff>
    </xdr:from>
    <xdr:to>
      <xdr:col>10</xdr:col>
      <xdr:colOff>142875</xdr:colOff>
      <xdr:row>30</xdr:row>
      <xdr:rowOff>238125</xdr:rowOff>
    </xdr:to>
    <xdr:graphicFrame>
      <xdr:nvGraphicFramePr>
        <xdr:cNvPr id="4" name="Chart 4"/>
        <xdr:cNvGraphicFramePr/>
      </xdr:nvGraphicFramePr>
      <xdr:xfrm>
        <a:off x="2771775" y="7486650"/>
        <a:ext cx="172402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40</xdr:row>
      <xdr:rowOff>247650</xdr:rowOff>
    </xdr:from>
    <xdr:to>
      <xdr:col>12</xdr:col>
      <xdr:colOff>47625</xdr:colOff>
      <xdr:row>50</xdr:row>
      <xdr:rowOff>200025</xdr:rowOff>
    </xdr:to>
    <xdr:graphicFrame>
      <xdr:nvGraphicFramePr>
        <xdr:cNvPr id="1" name="Chart 1"/>
        <xdr:cNvGraphicFramePr/>
      </xdr:nvGraphicFramePr>
      <xdr:xfrm>
        <a:off x="314325" y="11296650"/>
        <a:ext cx="53911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323850</xdr:colOff>
      <xdr:row>52</xdr:row>
      <xdr:rowOff>9525</xdr:rowOff>
    </xdr:from>
    <xdr:to>
      <xdr:col>5</xdr:col>
      <xdr:colOff>171450</xdr:colOff>
      <xdr:row>55</xdr:row>
      <xdr:rowOff>219075</xdr:rowOff>
    </xdr:to>
    <xdr:graphicFrame>
      <xdr:nvGraphicFramePr>
        <xdr:cNvPr id="2" name="Chart 2"/>
        <xdr:cNvGraphicFramePr/>
      </xdr:nvGraphicFramePr>
      <xdr:xfrm>
        <a:off x="323850" y="14373225"/>
        <a:ext cx="2038350" cy="1038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485775</xdr:colOff>
      <xdr:row>52</xdr:row>
      <xdr:rowOff>9525</xdr:rowOff>
    </xdr:from>
    <xdr:to>
      <xdr:col>10</xdr:col>
      <xdr:colOff>133350</xdr:colOff>
      <xdr:row>55</xdr:row>
      <xdr:rowOff>219075</xdr:rowOff>
    </xdr:to>
    <xdr:graphicFrame>
      <xdr:nvGraphicFramePr>
        <xdr:cNvPr id="3" name="Chart 3"/>
        <xdr:cNvGraphicFramePr/>
      </xdr:nvGraphicFramePr>
      <xdr:xfrm>
        <a:off x="2676525" y="14373225"/>
        <a:ext cx="2124075" cy="1038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6</xdr:col>
      <xdr:colOff>0</xdr:colOff>
      <xdr:row>56</xdr:row>
      <xdr:rowOff>28575</xdr:rowOff>
    </xdr:from>
    <xdr:to>
      <xdr:col>10</xdr:col>
      <xdr:colOff>142875</xdr:colOff>
      <xdr:row>59</xdr:row>
      <xdr:rowOff>238125</xdr:rowOff>
    </xdr:to>
    <xdr:graphicFrame>
      <xdr:nvGraphicFramePr>
        <xdr:cNvPr id="4" name="Chart 4"/>
        <xdr:cNvGraphicFramePr/>
      </xdr:nvGraphicFramePr>
      <xdr:xfrm>
        <a:off x="2686050" y="15497175"/>
        <a:ext cx="2124075" cy="1038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13</xdr:row>
      <xdr:rowOff>104775</xdr:rowOff>
    </xdr:from>
    <xdr:to>
      <xdr:col>9</xdr:col>
      <xdr:colOff>485775</xdr:colOff>
      <xdr:row>23</xdr:row>
      <xdr:rowOff>57150</xdr:rowOff>
    </xdr:to>
    <xdr:graphicFrame>
      <xdr:nvGraphicFramePr>
        <xdr:cNvPr id="1" name="Chart 1"/>
        <xdr:cNvGraphicFramePr/>
      </xdr:nvGraphicFramePr>
      <xdr:xfrm>
        <a:off x="257175" y="3695700"/>
        <a:ext cx="56388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22">
      <selection activeCell="J2" sqref="J2"/>
    </sheetView>
  </sheetViews>
  <sheetFormatPr defaultColWidth="9.140625" defaultRowHeight="21.75"/>
  <cols>
    <col min="1" max="1" width="6.421875" style="0" customWidth="1"/>
    <col min="2" max="12" width="6.00390625" style="0" customWidth="1"/>
    <col min="13" max="19" width="4.421875" style="0" customWidth="1"/>
  </cols>
  <sheetData>
    <row r="1" spans="1:10" ht="21.75">
      <c r="A1" s="1" t="s">
        <v>39</v>
      </c>
      <c r="B1" s="1"/>
      <c r="C1" s="1"/>
      <c r="F1" t="s">
        <v>22</v>
      </c>
      <c r="J1" t="s">
        <v>48</v>
      </c>
    </row>
    <row r="2" spans="1:3" ht="21.75">
      <c r="A2" s="1" t="s">
        <v>23</v>
      </c>
      <c r="B2" s="1"/>
      <c r="C2" s="1"/>
    </row>
    <row r="3" spans="2:20" ht="21.75">
      <c r="B3" s="2" t="s">
        <v>25</v>
      </c>
      <c r="C3" s="2" t="s">
        <v>40</v>
      </c>
      <c r="D3" s="3" t="s">
        <v>26</v>
      </c>
      <c r="E3" s="3" t="s">
        <v>41</v>
      </c>
      <c r="F3" s="3" t="s">
        <v>42</v>
      </c>
      <c r="G3" s="3" t="s">
        <v>43</v>
      </c>
      <c r="H3" s="3" t="s">
        <v>44</v>
      </c>
      <c r="I3" s="3" t="s">
        <v>27</v>
      </c>
      <c r="J3" s="3" t="s">
        <v>45</v>
      </c>
      <c r="K3" s="3" t="s">
        <v>46</v>
      </c>
      <c r="L3" s="3" t="s">
        <v>30</v>
      </c>
      <c r="M3" s="2" t="s">
        <v>31</v>
      </c>
      <c r="N3" s="2" t="s">
        <v>37</v>
      </c>
      <c r="O3" s="2" t="s">
        <v>36</v>
      </c>
      <c r="P3" s="2" t="s">
        <v>32</v>
      </c>
      <c r="Q3" s="2" t="s">
        <v>33</v>
      </c>
      <c r="R3" s="2" t="s">
        <v>34</v>
      </c>
      <c r="S3" s="2" t="s">
        <v>35</v>
      </c>
      <c r="T3" t="s">
        <v>20</v>
      </c>
    </row>
    <row r="4" spans="1:19" ht="21.75">
      <c r="A4" s="11">
        <v>1</v>
      </c>
      <c r="B4" s="4">
        <v>1</v>
      </c>
      <c r="C4" s="4">
        <v>0</v>
      </c>
      <c r="D4" s="4">
        <v>0</v>
      </c>
      <c r="E4" s="4">
        <v>0</v>
      </c>
      <c r="F4" s="4">
        <v>0</v>
      </c>
      <c r="G4" s="4">
        <v>0</v>
      </c>
      <c r="H4" s="4">
        <v>0</v>
      </c>
      <c r="I4" s="4">
        <v>1</v>
      </c>
      <c r="J4" s="4">
        <v>1</v>
      </c>
      <c r="K4" s="4">
        <v>1</v>
      </c>
      <c r="L4" s="4">
        <v>1</v>
      </c>
      <c r="M4" s="4">
        <v>2</v>
      </c>
      <c r="N4" s="4">
        <v>2</v>
      </c>
      <c r="O4" s="4">
        <v>2</v>
      </c>
      <c r="P4" s="4">
        <v>2</v>
      </c>
      <c r="Q4" s="4">
        <v>2</v>
      </c>
      <c r="R4" s="4">
        <v>2</v>
      </c>
      <c r="S4" s="4">
        <v>2</v>
      </c>
    </row>
    <row r="5" spans="1:19" ht="21.75">
      <c r="A5" s="11">
        <v>2</v>
      </c>
      <c r="B5" s="4">
        <v>1</v>
      </c>
      <c r="C5" s="4">
        <v>0</v>
      </c>
      <c r="D5" s="4">
        <v>1</v>
      </c>
      <c r="E5" s="4">
        <v>1</v>
      </c>
      <c r="F5" s="4">
        <v>1</v>
      </c>
      <c r="G5" s="4">
        <v>1</v>
      </c>
      <c r="H5" s="4">
        <v>1</v>
      </c>
      <c r="I5" s="4">
        <v>0</v>
      </c>
      <c r="J5" s="4">
        <v>0</v>
      </c>
      <c r="K5" s="4">
        <v>0</v>
      </c>
      <c r="L5" s="4">
        <v>0</v>
      </c>
      <c r="M5" s="4">
        <v>3</v>
      </c>
      <c r="N5" s="4">
        <v>3</v>
      </c>
      <c r="O5" s="4">
        <v>4</v>
      </c>
      <c r="P5" s="4">
        <v>4</v>
      </c>
      <c r="Q5" s="4">
        <v>4</v>
      </c>
      <c r="R5" s="4">
        <v>3</v>
      </c>
      <c r="S5" s="4">
        <v>5</v>
      </c>
    </row>
    <row r="6" spans="1:19" ht="21.75">
      <c r="A6" s="11">
        <v>3</v>
      </c>
      <c r="B6" s="4">
        <v>1</v>
      </c>
      <c r="C6" s="4">
        <v>0</v>
      </c>
      <c r="D6" s="4">
        <v>0</v>
      </c>
      <c r="E6" s="4">
        <v>0</v>
      </c>
      <c r="F6" s="4">
        <v>0</v>
      </c>
      <c r="G6" s="4">
        <v>0</v>
      </c>
      <c r="H6" s="4">
        <v>0</v>
      </c>
      <c r="I6" s="4">
        <v>1</v>
      </c>
      <c r="J6" s="4">
        <v>1</v>
      </c>
      <c r="K6" s="4">
        <v>0</v>
      </c>
      <c r="L6" s="4">
        <v>0</v>
      </c>
      <c r="M6" s="4">
        <v>0</v>
      </c>
      <c r="N6" s="4">
        <v>0</v>
      </c>
      <c r="O6" s="4">
        <v>0</v>
      </c>
      <c r="P6" s="4">
        <v>0</v>
      </c>
      <c r="Q6" s="4">
        <v>0</v>
      </c>
      <c r="R6" s="4">
        <v>0</v>
      </c>
      <c r="S6" s="4">
        <v>0</v>
      </c>
    </row>
    <row r="7" spans="1:19" ht="21.75">
      <c r="A7" s="11">
        <v>4</v>
      </c>
      <c r="B7" s="4">
        <v>1</v>
      </c>
      <c r="C7" s="4">
        <v>0</v>
      </c>
      <c r="D7" s="4">
        <v>1</v>
      </c>
      <c r="E7" s="4">
        <v>1</v>
      </c>
      <c r="F7" s="4">
        <v>1</v>
      </c>
      <c r="G7" s="4">
        <v>1</v>
      </c>
      <c r="H7" s="4">
        <v>1</v>
      </c>
      <c r="I7" s="4">
        <v>0</v>
      </c>
      <c r="J7" s="4">
        <v>0</v>
      </c>
      <c r="K7" s="4">
        <v>0</v>
      </c>
      <c r="L7" s="4">
        <v>0</v>
      </c>
      <c r="M7" s="4">
        <v>5</v>
      </c>
      <c r="N7" s="4">
        <v>5</v>
      </c>
      <c r="O7" s="4">
        <v>5</v>
      </c>
      <c r="P7" s="4">
        <v>5</v>
      </c>
      <c r="Q7" s="4">
        <v>5</v>
      </c>
      <c r="R7" s="4">
        <v>5</v>
      </c>
      <c r="S7" s="4">
        <v>5</v>
      </c>
    </row>
    <row r="8" spans="1:19" ht="21.75">
      <c r="A8" s="11">
        <v>5</v>
      </c>
      <c r="B8" s="4">
        <v>1</v>
      </c>
      <c r="C8" s="4">
        <v>0</v>
      </c>
      <c r="D8" s="4">
        <v>1</v>
      </c>
      <c r="E8" s="4">
        <v>1</v>
      </c>
      <c r="F8" s="4">
        <v>1</v>
      </c>
      <c r="G8" s="4">
        <v>1</v>
      </c>
      <c r="H8" s="4">
        <v>1</v>
      </c>
      <c r="I8" s="4">
        <v>0</v>
      </c>
      <c r="J8" s="4">
        <v>0</v>
      </c>
      <c r="K8" s="4">
        <v>0</v>
      </c>
      <c r="L8" s="4">
        <v>0</v>
      </c>
      <c r="M8" s="4">
        <v>4</v>
      </c>
      <c r="N8" s="4">
        <v>4</v>
      </c>
      <c r="O8" s="4">
        <v>4</v>
      </c>
      <c r="P8" s="4">
        <v>5</v>
      </c>
      <c r="Q8" s="4">
        <v>4</v>
      </c>
      <c r="R8" s="4">
        <v>4</v>
      </c>
      <c r="S8" s="4">
        <v>5</v>
      </c>
    </row>
    <row r="9" spans="1:19" ht="21.75">
      <c r="A9" s="11">
        <v>6</v>
      </c>
      <c r="B9" s="4">
        <v>0</v>
      </c>
      <c r="C9" s="4">
        <v>0</v>
      </c>
      <c r="D9" s="4">
        <v>1</v>
      </c>
      <c r="E9" s="4">
        <v>0</v>
      </c>
      <c r="F9" s="4">
        <v>1</v>
      </c>
      <c r="G9" s="4">
        <v>1</v>
      </c>
      <c r="H9" s="4">
        <v>1</v>
      </c>
      <c r="I9" s="4">
        <v>0</v>
      </c>
      <c r="J9" s="4">
        <v>0</v>
      </c>
      <c r="K9" s="4">
        <v>0</v>
      </c>
      <c r="L9" s="4">
        <v>0</v>
      </c>
      <c r="M9" s="4">
        <v>4</v>
      </c>
      <c r="N9" s="4">
        <v>4</v>
      </c>
      <c r="O9" s="4">
        <v>4</v>
      </c>
      <c r="P9" s="4">
        <v>4</v>
      </c>
      <c r="Q9" s="4">
        <v>4</v>
      </c>
      <c r="R9" s="4">
        <v>4</v>
      </c>
      <c r="S9" s="4">
        <v>5</v>
      </c>
    </row>
    <row r="10" spans="1:19" ht="21.75">
      <c r="A10" s="11">
        <v>7</v>
      </c>
      <c r="B10" s="4">
        <v>1</v>
      </c>
      <c r="C10" s="4">
        <v>0</v>
      </c>
      <c r="D10" s="4">
        <v>1</v>
      </c>
      <c r="E10" s="4">
        <v>0</v>
      </c>
      <c r="F10" s="4">
        <v>1</v>
      </c>
      <c r="G10" s="4">
        <v>0</v>
      </c>
      <c r="H10" s="4">
        <v>0</v>
      </c>
      <c r="I10" s="4">
        <v>0</v>
      </c>
      <c r="J10" s="4">
        <v>0</v>
      </c>
      <c r="K10" s="4">
        <v>0</v>
      </c>
      <c r="L10" s="4">
        <v>0</v>
      </c>
      <c r="M10" s="2">
        <v>3</v>
      </c>
      <c r="N10" s="2">
        <v>2</v>
      </c>
      <c r="O10" s="2">
        <v>3</v>
      </c>
      <c r="P10" s="2">
        <v>4</v>
      </c>
      <c r="Q10" s="2">
        <v>3</v>
      </c>
      <c r="R10" s="2">
        <v>3</v>
      </c>
      <c r="S10" s="2">
        <v>3</v>
      </c>
    </row>
    <row r="11" spans="1:19" ht="21.75">
      <c r="A11" s="11">
        <v>8</v>
      </c>
      <c r="B11" s="4">
        <v>1</v>
      </c>
      <c r="C11" s="4">
        <v>0</v>
      </c>
      <c r="D11" s="4">
        <v>1</v>
      </c>
      <c r="E11" s="4">
        <v>0</v>
      </c>
      <c r="F11" s="4">
        <v>1</v>
      </c>
      <c r="G11" s="4">
        <v>0</v>
      </c>
      <c r="H11" s="4">
        <v>0</v>
      </c>
      <c r="I11" s="4">
        <v>0</v>
      </c>
      <c r="J11" s="4">
        <v>0</v>
      </c>
      <c r="K11" s="4">
        <v>0</v>
      </c>
      <c r="L11" s="4">
        <v>0</v>
      </c>
      <c r="M11" s="2">
        <v>4</v>
      </c>
      <c r="N11" s="2">
        <v>1</v>
      </c>
      <c r="O11" s="2">
        <v>1</v>
      </c>
      <c r="P11" s="2">
        <v>4</v>
      </c>
      <c r="Q11" s="2">
        <v>4</v>
      </c>
      <c r="R11" s="2">
        <v>1</v>
      </c>
      <c r="S11" s="2">
        <v>5</v>
      </c>
    </row>
    <row r="12" spans="1:19" ht="21.75">
      <c r="A12" s="11">
        <v>9</v>
      </c>
      <c r="B12" s="4">
        <v>1</v>
      </c>
      <c r="C12" s="4">
        <v>0</v>
      </c>
      <c r="D12" s="4">
        <v>1</v>
      </c>
      <c r="E12" s="4">
        <v>1</v>
      </c>
      <c r="F12" s="4">
        <v>1</v>
      </c>
      <c r="G12" s="4">
        <v>1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2">
        <v>5</v>
      </c>
      <c r="N12" s="2">
        <v>4</v>
      </c>
      <c r="O12" s="2">
        <v>4</v>
      </c>
      <c r="P12" s="2">
        <v>5</v>
      </c>
      <c r="Q12" s="2">
        <v>5</v>
      </c>
      <c r="R12" s="2">
        <v>4</v>
      </c>
      <c r="S12" s="2">
        <v>5</v>
      </c>
    </row>
    <row r="13" spans="1:19" ht="21.75">
      <c r="A13" s="11">
        <v>10</v>
      </c>
      <c r="B13" s="4">
        <v>1</v>
      </c>
      <c r="C13" s="4">
        <v>0</v>
      </c>
      <c r="D13" s="4">
        <v>0</v>
      </c>
      <c r="E13" s="4">
        <v>0</v>
      </c>
      <c r="F13" s="4">
        <v>0</v>
      </c>
      <c r="G13" s="4">
        <v>0</v>
      </c>
      <c r="H13" s="4">
        <v>0</v>
      </c>
      <c r="I13" s="4">
        <v>1</v>
      </c>
      <c r="J13" s="4">
        <v>1</v>
      </c>
      <c r="K13" s="4">
        <v>1</v>
      </c>
      <c r="L13" s="4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</row>
    <row r="14" spans="1:19" ht="21.75">
      <c r="A14" s="11">
        <v>11</v>
      </c>
      <c r="B14" s="4">
        <v>1</v>
      </c>
      <c r="C14" s="4">
        <v>0</v>
      </c>
      <c r="D14" s="4">
        <v>0</v>
      </c>
      <c r="E14" s="4">
        <v>0</v>
      </c>
      <c r="F14" s="4">
        <v>0</v>
      </c>
      <c r="G14" s="4">
        <v>0</v>
      </c>
      <c r="H14" s="4">
        <v>0</v>
      </c>
      <c r="I14" s="4">
        <v>1</v>
      </c>
      <c r="J14" s="4">
        <v>1</v>
      </c>
      <c r="K14" s="4">
        <v>1</v>
      </c>
      <c r="L14" s="4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</row>
    <row r="15" spans="1:19" ht="21.75">
      <c r="A15" s="11">
        <v>12</v>
      </c>
      <c r="B15" s="4">
        <v>1</v>
      </c>
      <c r="C15" s="4">
        <v>0</v>
      </c>
      <c r="D15" s="4">
        <v>0</v>
      </c>
      <c r="E15" s="4">
        <v>0</v>
      </c>
      <c r="F15" s="4">
        <v>0</v>
      </c>
      <c r="G15" s="4">
        <v>0</v>
      </c>
      <c r="H15" s="4">
        <v>0</v>
      </c>
      <c r="I15" s="4">
        <v>1</v>
      </c>
      <c r="J15" s="4">
        <v>1</v>
      </c>
      <c r="K15" s="4">
        <v>1</v>
      </c>
      <c r="L15" s="4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</row>
    <row r="16" spans="1:19" ht="21.75">
      <c r="A16" s="11">
        <v>13</v>
      </c>
      <c r="B16" s="4">
        <v>1</v>
      </c>
      <c r="C16" s="4">
        <v>0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0</v>
      </c>
      <c r="J16" s="4">
        <v>0</v>
      </c>
      <c r="K16" s="4">
        <v>0</v>
      </c>
      <c r="L16" s="4">
        <v>0</v>
      </c>
      <c r="M16" s="2">
        <v>3</v>
      </c>
      <c r="N16" s="2">
        <v>3</v>
      </c>
      <c r="O16" s="2">
        <v>3</v>
      </c>
      <c r="P16" s="2">
        <v>4</v>
      </c>
      <c r="Q16" s="2">
        <v>1</v>
      </c>
      <c r="R16" s="2">
        <v>3</v>
      </c>
      <c r="S16" s="2">
        <v>5</v>
      </c>
    </row>
    <row r="17" spans="1:19" ht="21.75">
      <c r="A17" s="11">
        <v>14</v>
      </c>
      <c r="B17" s="4">
        <v>0</v>
      </c>
      <c r="C17" s="4">
        <v>1</v>
      </c>
      <c r="D17" s="4">
        <v>1</v>
      </c>
      <c r="E17" s="4">
        <v>0</v>
      </c>
      <c r="F17" s="4">
        <v>1</v>
      </c>
      <c r="G17" s="4">
        <v>1</v>
      </c>
      <c r="H17" s="4">
        <v>1</v>
      </c>
      <c r="I17" s="4">
        <v>0</v>
      </c>
      <c r="J17" s="4">
        <v>0</v>
      </c>
      <c r="K17" s="4">
        <v>0</v>
      </c>
      <c r="L17" s="4">
        <v>0</v>
      </c>
      <c r="M17" s="4">
        <v>3</v>
      </c>
      <c r="N17" s="4">
        <v>3</v>
      </c>
      <c r="O17" s="4">
        <v>3</v>
      </c>
      <c r="P17" s="4">
        <v>3</v>
      </c>
      <c r="Q17" s="4">
        <v>4</v>
      </c>
      <c r="R17" s="4">
        <v>3</v>
      </c>
      <c r="S17" s="4">
        <v>4</v>
      </c>
    </row>
    <row r="18" spans="2:19" ht="21.75">
      <c r="B18" s="8">
        <f>SUM(B4:B17)</f>
        <v>12</v>
      </c>
      <c r="C18" s="8">
        <f aca="true" t="shared" si="0" ref="C18:S18">SUM(C4:C17)</f>
        <v>1</v>
      </c>
      <c r="D18" s="8">
        <f t="shared" si="0"/>
        <v>9</v>
      </c>
      <c r="E18" s="8">
        <f t="shared" si="0"/>
        <v>5</v>
      </c>
      <c r="F18" s="8">
        <f t="shared" si="0"/>
        <v>9</v>
      </c>
      <c r="G18" s="8">
        <f t="shared" si="0"/>
        <v>7</v>
      </c>
      <c r="H18" s="8">
        <f t="shared" si="0"/>
        <v>6</v>
      </c>
      <c r="I18" s="8">
        <f t="shared" si="0"/>
        <v>5</v>
      </c>
      <c r="J18" s="8">
        <f t="shared" si="0"/>
        <v>5</v>
      </c>
      <c r="K18" s="8">
        <f t="shared" si="0"/>
        <v>4</v>
      </c>
      <c r="L18" s="8">
        <f t="shared" si="0"/>
        <v>1</v>
      </c>
      <c r="M18" s="8">
        <f t="shared" si="0"/>
        <v>36</v>
      </c>
      <c r="N18" s="8">
        <f t="shared" si="0"/>
        <v>31</v>
      </c>
      <c r="O18" s="8">
        <f t="shared" si="0"/>
        <v>33</v>
      </c>
      <c r="P18" s="8">
        <f t="shared" si="0"/>
        <v>40</v>
      </c>
      <c r="Q18" s="8">
        <f t="shared" si="0"/>
        <v>36</v>
      </c>
      <c r="R18" s="8">
        <f t="shared" si="0"/>
        <v>32</v>
      </c>
      <c r="S18" s="8">
        <f t="shared" si="0"/>
        <v>44</v>
      </c>
    </row>
    <row r="19" spans="1:20" ht="21.75">
      <c r="A19" s="6" t="s">
        <v>11</v>
      </c>
      <c r="B19" s="2" t="s">
        <v>25</v>
      </c>
      <c r="C19" s="2" t="s">
        <v>40</v>
      </c>
      <c r="D19" s="3" t="s">
        <v>26</v>
      </c>
      <c r="E19" s="3" t="s">
        <v>41</v>
      </c>
      <c r="F19" s="3" t="s">
        <v>42</v>
      </c>
      <c r="G19" s="3" t="s">
        <v>43</v>
      </c>
      <c r="H19" s="3" t="s">
        <v>44</v>
      </c>
      <c r="I19" s="3" t="s">
        <v>27</v>
      </c>
      <c r="J19" s="3" t="s">
        <v>45</v>
      </c>
      <c r="K19" s="3" t="s">
        <v>46</v>
      </c>
      <c r="L19" s="3" t="s">
        <v>30</v>
      </c>
      <c r="M19" s="2" t="s">
        <v>31</v>
      </c>
      <c r="N19" s="2" t="s">
        <v>37</v>
      </c>
      <c r="O19" s="2" t="s">
        <v>36</v>
      </c>
      <c r="P19" s="2" t="s">
        <v>32</v>
      </c>
      <c r="Q19" s="2" t="s">
        <v>33</v>
      </c>
      <c r="R19" s="2" t="s">
        <v>47</v>
      </c>
      <c r="S19" s="2" t="s">
        <v>35</v>
      </c>
      <c r="T19" t="s">
        <v>20</v>
      </c>
    </row>
    <row r="20" spans="1:19" ht="21.75">
      <c r="A20" s="6" t="s">
        <v>12</v>
      </c>
      <c r="B20" s="9">
        <f>B18/14*100</f>
        <v>85.71428571428571</v>
      </c>
      <c r="C20" s="9">
        <f aca="true" t="shared" si="1" ref="C20:L20">C18/14*100</f>
        <v>7.142857142857142</v>
      </c>
      <c r="D20" s="9">
        <f t="shared" si="1"/>
        <v>64.28571428571429</v>
      </c>
      <c r="E20" s="9">
        <f t="shared" si="1"/>
        <v>35.714285714285715</v>
      </c>
      <c r="F20" s="9">
        <f t="shared" si="1"/>
        <v>64.28571428571429</v>
      </c>
      <c r="G20" s="9">
        <f t="shared" si="1"/>
        <v>50</v>
      </c>
      <c r="H20" s="9">
        <f t="shared" si="1"/>
        <v>42.857142857142854</v>
      </c>
      <c r="I20" s="9">
        <f t="shared" si="1"/>
        <v>35.714285714285715</v>
      </c>
      <c r="J20" s="9">
        <f t="shared" si="1"/>
        <v>35.714285714285715</v>
      </c>
      <c r="K20" s="9">
        <f t="shared" si="1"/>
        <v>28.57142857142857</v>
      </c>
      <c r="L20" s="9">
        <f t="shared" si="1"/>
        <v>7.142857142857142</v>
      </c>
      <c r="M20" s="7">
        <f aca="true" t="shared" si="2" ref="M20:R20">M18/10</f>
        <v>3.6</v>
      </c>
      <c r="N20" s="7">
        <f t="shared" si="2"/>
        <v>3.1</v>
      </c>
      <c r="O20" s="7">
        <f t="shared" si="2"/>
        <v>3.3</v>
      </c>
      <c r="P20" s="7">
        <f t="shared" si="2"/>
        <v>4</v>
      </c>
      <c r="Q20" s="7">
        <f t="shared" si="2"/>
        <v>3.6</v>
      </c>
      <c r="R20" s="7">
        <f t="shared" si="2"/>
        <v>3.2</v>
      </c>
      <c r="S20" s="7">
        <f>S18/10</f>
        <v>4.4</v>
      </c>
    </row>
    <row r="21" spans="1:19" ht="21.75">
      <c r="A21" s="6" t="s">
        <v>12</v>
      </c>
      <c r="B21" s="10">
        <f aca="true" t="shared" si="3" ref="B21:L21">100-B20</f>
        <v>14.285714285714292</v>
      </c>
      <c r="C21" s="10">
        <f t="shared" si="3"/>
        <v>92.85714285714286</v>
      </c>
      <c r="D21" s="10">
        <f t="shared" si="3"/>
        <v>35.71428571428571</v>
      </c>
      <c r="E21" s="10">
        <f t="shared" si="3"/>
        <v>64.28571428571428</v>
      </c>
      <c r="F21" s="10">
        <f t="shared" si="3"/>
        <v>35.71428571428571</v>
      </c>
      <c r="G21" s="10">
        <f>100-G20</f>
        <v>50</v>
      </c>
      <c r="H21" s="10">
        <f>100-H20</f>
        <v>57.142857142857146</v>
      </c>
      <c r="I21" s="10">
        <f>100-I20</f>
        <v>64.28571428571428</v>
      </c>
      <c r="J21" s="10">
        <f>100-J20</f>
        <v>64.28571428571428</v>
      </c>
      <c r="K21" s="10">
        <f t="shared" si="3"/>
        <v>71.42857142857143</v>
      </c>
      <c r="L21" s="10">
        <f t="shared" si="3"/>
        <v>92.85714285714286</v>
      </c>
      <c r="M21" s="10">
        <f aca="true" t="shared" si="4" ref="M21:S21">5-M20</f>
        <v>1.4</v>
      </c>
      <c r="N21" s="10">
        <f t="shared" si="4"/>
        <v>1.9</v>
      </c>
      <c r="O21" s="10">
        <f t="shared" si="4"/>
        <v>1.7000000000000002</v>
      </c>
      <c r="P21" s="10">
        <f t="shared" si="4"/>
        <v>1</v>
      </c>
      <c r="Q21" s="10">
        <f t="shared" si="4"/>
        <v>1.4</v>
      </c>
      <c r="R21" s="10">
        <f t="shared" si="4"/>
        <v>1.7999999999999998</v>
      </c>
      <c r="S21" s="10">
        <f t="shared" si="4"/>
        <v>0.5999999999999996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53"/>
  <sheetViews>
    <sheetView workbookViewId="0" topLeftCell="A28">
      <selection activeCell="O10" sqref="O10"/>
    </sheetView>
  </sheetViews>
  <sheetFormatPr defaultColWidth="9.140625" defaultRowHeight="21.75"/>
  <cols>
    <col min="1" max="3" width="6.421875" style="0" customWidth="1"/>
    <col min="4" max="8" width="7.421875" style="0" customWidth="1"/>
    <col min="9" max="15" width="4.421875" style="0" customWidth="1"/>
  </cols>
  <sheetData>
    <row r="1" spans="1:6" ht="21.75">
      <c r="A1" s="1" t="s">
        <v>21</v>
      </c>
      <c r="B1" s="1"/>
      <c r="C1" s="1"/>
      <c r="F1" t="s">
        <v>22</v>
      </c>
    </row>
    <row r="2" spans="1:3" ht="21.75">
      <c r="A2" s="1" t="s">
        <v>23</v>
      </c>
      <c r="B2" s="1"/>
      <c r="C2" s="1"/>
    </row>
    <row r="3" spans="2:16" ht="21.75">
      <c r="B3" s="2" t="s">
        <v>24</v>
      </c>
      <c r="C3" s="2" t="s">
        <v>25</v>
      </c>
      <c r="D3" s="3" t="s">
        <v>26</v>
      </c>
      <c r="E3" s="3" t="s">
        <v>27</v>
      </c>
      <c r="F3" s="3" t="s">
        <v>28</v>
      </c>
      <c r="G3" s="3" t="s">
        <v>29</v>
      </c>
      <c r="H3" s="3" t="s">
        <v>30</v>
      </c>
      <c r="I3" s="2" t="s">
        <v>31</v>
      </c>
      <c r="J3" s="2" t="s">
        <v>37</v>
      </c>
      <c r="K3" s="2" t="s">
        <v>36</v>
      </c>
      <c r="L3" s="2" t="s">
        <v>32</v>
      </c>
      <c r="M3" s="2" t="s">
        <v>33</v>
      </c>
      <c r="N3" s="2" t="s">
        <v>34</v>
      </c>
      <c r="O3" s="2" t="s">
        <v>35</v>
      </c>
      <c r="P3" t="s">
        <v>20</v>
      </c>
    </row>
    <row r="4" spans="1:15" ht="21.75">
      <c r="A4" s="11">
        <v>1</v>
      </c>
      <c r="B4" s="4">
        <v>1</v>
      </c>
      <c r="C4" s="4">
        <v>0</v>
      </c>
      <c r="D4" s="4">
        <v>0</v>
      </c>
      <c r="E4" s="4">
        <v>1</v>
      </c>
      <c r="F4" s="4">
        <v>0</v>
      </c>
      <c r="G4" s="4">
        <v>1</v>
      </c>
      <c r="H4" s="4">
        <v>0</v>
      </c>
      <c r="I4" s="4">
        <v>3</v>
      </c>
      <c r="J4" s="4">
        <v>2</v>
      </c>
      <c r="K4" s="4">
        <v>2</v>
      </c>
      <c r="L4" s="4">
        <v>2</v>
      </c>
      <c r="M4" s="4">
        <v>2</v>
      </c>
      <c r="N4" s="4">
        <v>2</v>
      </c>
      <c r="O4" s="4">
        <v>5</v>
      </c>
    </row>
    <row r="5" spans="1:15" ht="21.75">
      <c r="A5" s="11">
        <v>2</v>
      </c>
      <c r="B5" s="4">
        <v>1</v>
      </c>
      <c r="C5" s="4">
        <v>1</v>
      </c>
      <c r="D5" s="2">
        <v>1</v>
      </c>
      <c r="E5" s="2">
        <v>0</v>
      </c>
      <c r="F5" s="2">
        <v>0</v>
      </c>
      <c r="G5" s="2">
        <v>0</v>
      </c>
      <c r="H5" s="2">
        <v>0</v>
      </c>
      <c r="I5" s="2">
        <v>4</v>
      </c>
      <c r="J5" s="2">
        <v>4</v>
      </c>
      <c r="K5" s="2">
        <v>4</v>
      </c>
      <c r="L5" s="2">
        <v>5</v>
      </c>
      <c r="M5" s="2">
        <v>5</v>
      </c>
      <c r="N5" s="2">
        <v>4</v>
      </c>
      <c r="O5" s="2">
        <v>5</v>
      </c>
    </row>
    <row r="6" spans="1:15" ht="21.75">
      <c r="A6" s="11">
        <v>3</v>
      </c>
      <c r="B6" s="4">
        <v>0</v>
      </c>
      <c r="C6" s="4">
        <v>1</v>
      </c>
      <c r="D6" s="2">
        <v>1</v>
      </c>
      <c r="E6" s="2">
        <v>0</v>
      </c>
      <c r="F6" s="2">
        <v>0</v>
      </c>
      <c r="G6" s="2">
        <v>0</v>
      </c>
      <c r="H6" s="2">
        <v>0</v>
      </c>
      <c r="I6" s="2">
        <v>4</v>
      </c>
      <c r="J6" s="2">
        <v>4</v>
      </c>
      <c r="K6" s="2">
        <v>4</v>
      </c>
      <c r="L6" s="2">
        <v>4</v>
      </c>
      <c r="M6" s="2">
        <v>4</v>
      </c>
      <c r="N6" s="2">
        <v>4</v>
      </c>
      <c r="O6" s="2">
        <v>4</v>
      </c>
    </row>
    <row r="7" spans="1:15" ht="21.75">
      <c r="A7" s="11">
        <v>4</v>
      </c>
      <c r="B7" s="4">
        <v>1</v>
      </c>
      <c r="C7" s="4">
        <v>0</v>
      </c>
      <c r="D7" s="2">
        <v>1</v>
      </c>
      <c r="E7" s="2">
        <v>0</v>
      </c>
      <c r="F7" s="2">
        <v>0</v>
      </c>
      <c r="G7" s="2">
        <v>0</v>
      </c>
      <c r="H7" s="2">
        <v>0</v>
      </c>
      <c r="I7" s="2">
        <v>4</v>
      </c>
      <c r="J7" s="2">
        <v>3</v>
      </c>
      <c r="K7" s="2">
        <v>3</v>
      </c>
      <c r="L7" s="2">
        <v>4</v>
      </c>
      <c r="M7" s="2">
        <v>3</v>
      </c>
      <c r="N7" s="2">
        <v>3</v>
      </c>
      <c r="O7" s="2">
        <v>4</v>
      </c>
    </row>
    <row r="8" spans="2:15" ht="21.75">
      <c r="B8" s="8">
        <f aca="true" t="shared" si="0" ref="B8:O8">SUM(B4:B7)</f>
        <v>3</v>
      </c>
      <c r="C8" s="8">
        <f t="shared" si="0"/>
        <v>2</v>
      </c>
      <c r="D8" s="8">
        <f t="shared" si="0"/>
        <v>3</v>
      </c>
      <c r="E8" s="8">
        <f t="shared" si="0"/>
        <v>1</v>
      </c>
      <c r="F8" s="8">
        <f t="shared" si="0"/>
        <v>0</v>
      </c>
      <c r="G8" s="8">
        <f t="shared" si="0"/>
        <v>1</v>
      </c>
      <c r="H8" s="8">
        <f t="shared" si="0"/>
        <v>0</v>
      </c>
      <c r="I8" s="8">
        <f t="shared" si="0"/>
        <v>15</v>
      </c>
      <c r="J8" s="8">
        <f t="shared" si="0"/>
        <v>13</v>
      </c>
      <c r="K8" s="8">
        <f t="shared" si="0"/>
        <v>13</v>
      </c>
      <c r="L8" s="8">
        <f t="shared" si="0"/>
        <v>15</v>
      </c>
      <c r="M8" s="8">
        <f t="shared" si="0"/>
        <v>14</v>
      </c>
      <c r="N8" s="8">
        <f t="shared" si="0"/>
        <v>13</v>
      </c>
      <c r="O8" s="8">
        <f t="shared" si="0"/>
        <v>18</v>
      </c>
    </row>
    <row r="9" spans="1:16" ht="21.75">
      <c r="A9" s="6" t="s">
        <v>11</v>
      </c>
      <c r="B9" s="2" t="s">
        <v>24</v>
      </c>
      <c r="C9" s="2" t="s">
        <v>25</v>
      </c>
      <c r="D9" s="3" t="s">
        <v>26</v>
      </c>
      <c r="E9" s="3" t="s">
        <v>27</v>
      </c>
      <c r="F9" s="3" t="s">
        <v>28</v>
      </c>
      <c r="G9" s="3" t="s">
        <v>29</v>
      </c>
      <c r="H9" s="3" t="s">
        <v>30</v>
      </c>
      <c r="I9" s="2" t="s">
        <v>31</v>
      </c>
      <c r="J9" s="2" t="s">
        <v>37</v>
      </c>
      <c r="K9" s="2" t="s">
        <v>36</v>
      </c>
      <c r="L9" s="2" t="s">
        <v>32</v>
      </c>
      <c r="M9" s="2" t="s">
        <v>33</v>
      </c>
      <c r="N9" s="2" t="s">
        <v>47</v>
      </c>
      <c r="O9" s="2" t="s">
        <v>35</v>
      </c>
      <c r="P9" t="s">
        <v>20</v>
      </c>
    </row>
    <row r="10" spans="1:15" ht="21.75">
      <c r="A10" s="6" t="s">
        <v>12</v>
      </c>
      <c r="B10" s="9">
        <f>B8/4*100</f>
        <v>75</v>
      </c>
      <c r="C10" s="9">
        <f aca="true" t="shared" si="1" ref="C10:H10">C8/4*100</f>
        <v>50</v>
      </c>
      <c r="D10" s="9">
        <f t="shared" si="1"/>
        <v>75</v>
      </c>
      <c r="E10" s="9">
        <f t="shared" si="1"/>
        <v>25</v>
      </c>
      <c r="F10" s="9">
        <f t="shared" si="1"/>
        <v>0</v>
      </c>
      <c r="G10" s="9">
        <f t="shared" si="1"/>
        <v>25</v>
      </c>
      <c r="H10" s="9">
        <f t="shared" si="1"/>
        <v>0</v>
      </c>
      <c r="I10" s="7">
        <f>I8/4</f>
        <v>3.75</v>
      </c>
      <c r="J10" s="7">
        <f aca="true" t="shared" si="2" ref="J10:O10">J8/4</f>
        <v>3.25</v>
      </c>
      <c r="K10" s="7">
        <f t="shared" si="2"/>
        <v>3.25</v>
      </c>
      <c r="L10" s="7">
        <f t="shared" si="2"/>
        <v>3.75</v>
      </c>
      <c r="M10" s="7">
        <f t="shared" si="2"/>
        <v>3.5</v>
      </c>
      <c r="N10" s="7">
        <f t="shared" si="2"/>
        <v>3.25</v>
      </c>
      <c r="O10" s="7">
        <f t="shared" si="2"/>
        <v>4.5</v>
      </c>
    </row>
    <row r="11" spans="1:15" ht="21.75">
      <c r="A11" s="6" t="s">
        <v>12</v>
      </c>
      <c r="B11" s="10">
        <f>100-B10</f>
        <v>25</v>
      </c>
      <c r="C11" s="10">
        <f aca="true" t="shared" si="3" ref="C11:H11">100-C10</f>
        <v>50</v>
      </c>
      <c r="D11" s="10">
        <f t="shared" si="3"/>
        <v>25</v>
      </c>
      <c r="E11" s="10">
        <f t="shared" si="3"/>
        <v>75</v>
      </c>
      <c r="F11" s="10">
        <f t="shared" si="3"/>
        <v>100</v>
      </c>
      <c r="G11" s="10">
        <f t="shared" si="3"/>
        <v>75</v>
      </c>
      <c r="H11" s="10">
        <f t="shared" si="3"/>
        <v>100</v>
      </c>
      <c r="I11" s="10">
        <f aca="true" t="shared" si="4" ref="I11:O11">5-I10</f>
        <v>1.25</v>
      </c>
      <c r="J11" s="10">
        <f t="shared" si="4"/>
        <v>1.75</v>
      </c>
      <c r="K11" s="10">
        <f t="shared" si="4"/>
        <v>1.75</v>
      </c>
      <c r="L11" s="10">
        <f t="shared" si="4"/>
        <v>1.25</v>
      </c>
      <c r="M11" s="10">
        <f t="shared" si="4"/>
        <v>1.5</v>
      </c>
      <c r="N11" s="10">
        <f t="shared" si="4"/>
        <v>1.75</v>
      </c>
      <c r="O11" s="10">
        <f t="shared" si="4"/>
        <v>0.5</v>
      </c>
    </row>
    <row r="53" spans="1:16" ht="21.75">
      <c r="A53" s="4">
        <v>2</v>
      </c>
      <c r="B53" s="4">
        <v>0</v>
      </c>
      <c r="C53" s="4">
        <v>1</v>
      </c>
      <c r="D53" s="2">
        <v>1</v>
      </c>
      <c r="E53" s="2">
        <v>0</v>
      </c>
      <c r="F53" s="2">
        <v>0</v>
      </c>
      <c r="G53" s="2">
        <v>0</v>
      </c>
      <c r="H53" s="2">
        <v>0</v>
      </c>
      <c r="I53" s="2">
        <v>4</v>
      </c>
      <c r="J53" s="2">
        <v>2</v>
      </c>
      <c r="K53" s="2">
        <v>2</v>
      </c>
      <c r="L53" s="2">
        <v>2</v>
      </c>
      <c r="M53" s="2">
        <v>3</v>
      </c>
      <c r="N53" s="2">
        <v>3</v>
      </c>
      <c r="O53" s="2">
        <v>5</v>
      </c>
      <c r="P53" t="s">
        <v>38</v>
      </c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workbookViewId="0" topLeftCell="A1">
      <selection activeCell="O43" sqref="O43"/>
    </sheetView>
  </sheetViews>
  <sheetFormatPr defaultColWidth="9.140625" defaultRowHeight="21.75"/>
  <cols>
    <col min="1" max="1" width="5.140625" style="0" customWidth="1"/>
    <col min="2" max="3" width="6.421875" style="0" customWidth="1"/>
    <col min="4" max="13" width="7.421875" style="0" customWidth="1"/>
    <col min="14" max="14" width="1.1484375" style="0" customWidth="1"/>
  </cols>
  <sheetData>
    <row r="1" spans="1:6" ht="21.75">
      <c r="A1" s="1" t="s">
        <v>14</v>
      </c>
      <c r="B1" s="1"/>
      <c r="C1" s="1"/>
      <c r="F1" t="s">
        <v>15</v>
      </c>
    </row>
    <row r="2" spans="1:3" ht="21.75">
      <c r="A2" s="1" t="s">
        <v>0</v>
      </c>
      <c r="B2" s="1"/>
      <c r="C2" s="1"/>
    </row>
    <row r="3" spans="2:14" ht="21.75">
      <c r="B3" s="2" t="s">
        <v>16</v>
      </c>
      <c r="C3" s="2" t="s">
        <v>17</v>
      </c>
      <c r="D3" s="3" t="s">
        <v>2</v>
      </c>
      <c r="E3" s="3" t="s">
        <v>3</v>
      </c>
      <c r="F3" s="3" t="s">
        <v>4</v>
      </c>
      <c r="G3" s="3" t="s">
        <v>5</v>
      </c>
      <c r="H3" s="3" t="s">
        <v>18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19</v>
      </c>
      <c r="N3" t="s">
        <v>20</v>
      </c>
    </row>
    <row r="4" spans="1:13" ht="21.75">
      <c r="A4" s="11">
        <v>1</v>
      </c>
      <c r="B4" s="4">
        <v>0</v>
      </c>
      <c r="C4" s="4">
        <v>0</v>
      </c>
      <c r="D4" s="2">
        <v>4</v>
      </c>
      <c r="E4" s="2">
        <v>3</v>
      </c>
      <c r="F4" s="2">
        <v>3</v>
      </c>
      <c r="G4" s="2">
        <v>2</v>
      </c>
      <c r="H4" s="2">
        <v>3</v>
      </c>
      <c r="I4" s="2">
        <v>3</v>
      </c>
      <c r="J4" s="2">
        <v>3</v>
      </c>
      <c r="K4" s="2">
        <v>4</v>
      </c>
      <c r="L4" s="2">
        <v>3</v>
      </c>
      <c r="M4" s="2">
        <v>1</v>
      </c>
    </row>
    <row r="5" spans="1:13" ht="21.75">
      <c r="A5" s="11">
        <v>2</v>
      </c>
      <c r="B5" s="4">
        <v>0</v>
      </c>
      <c r="C5" s="4">
        <v>0</v>
      </c>
      <c r="D5" s="2">
        <v>5</v>
      </c>
      <c r="E5" s="2">
        <v>3</v>
      </c>
      <c r="F5" s="2">
        <v>4</v>
      </c>
      <c r="G5" s="2">
        <v>4</v>
      </c>
      <c r="H5" s="2">
        <v>4</v>
      </c>
      <c r="I5" s="2">
        <v>4</v>
      </c>
      <c r="J5" s="2">
        <v>4</v>
      </c>
      <c r="K5" s="2">
        <v>4</v>
      </c>
      <c r="L5" s="2">
        <v>5</v>
      </c>
      <c r="M5" s="2">
        <v>1</v>
      </c>
    </row>
    <row r="6" spans="1:13" ht="21.75">
      <c r="A6" s="11">
        <v>3</v>
      </c>
      <c r="B6" s="4">
        <v>1</v>
      </c>
      <c r="C6" s="4">
        <v>0</v>
      </c>
      <c r="D6" s="2">
        <v>3</v>
      </c>
      <c r="E6" s="2">
        <v>3</v>
      </c>
      <c r="F6" s="2">
        <v>3</v>
      </c>
      <c r="G6" s="2">
        <v>2</v>
      </c>
      <c r="H6" s="2">
        <v>4</v>
      </c>
      <c r="I6" s="2">
        <v>4</v>
      </c>
      <c r="J6" s="2">
        <v>4</v>
      </c>
      <c r="K6" s="2">
        <v>5</v>
      </c>
      <c r="L6" s="2">
        <v>3</v>
      </c>
      <c r="M6" s="2">
        <v>1</v>
      </c>
    </row>
    <row r="7" spans="1:13" ht="21.75">
      <c r="A7" s="11">
        <v>4</v>
      </c>
      <c r="B7" s="4">
        <v>1</v>
      </c>
      <c r="C7" s="4">
        <v>1</v>
      </c>
      <c r="D7" s="2">
        <v>3</v>
      </c>
      <c r="E7" s="2">
        <v>2</v>
      </c>
      <c r="F7" s="2">
        <v>4</v>
      </c>
      <c r="G7" s="2">
        <v>3</v>
      </c>
      <c r="H7" s="2">
        <v>3</v>
      </c>
      <c r="I7" s="2">
        <v>3</v>
      </c>
      <c r="J7" s="2">
        <v>3</v>
      </c>
      <c r="K7" s="2">
        <v>5</v>
      </c>
      <c r="L7" s="2">
        <v>3</v>
      </c>
      <c r="M7" s="2">
        <v>1</v>
      </c>
    </row>
    <row r="8" spans="1:13" ht="21.75">
      <c r="A8" s="11">
        <v>5</v>
      </c>
      <c r="B8" s="4">
        <v>1</v>
      </c>
      <c r="C8" s="4">
        <v>1</v>
      </c>
      <c r="D8" s="2">
        <v>3</v>
      </c>
      <c r="E8" s="2">
        <v>2</v>
      </c>
      <c r="F8" s="2">
        <v>4</v>
      </c>
      <c r="G8" s="2">
        <v>3</v>
      </c>
      <c r="H8" s="2">
        <v>4</v>
      </c>
      <c r="I8" s="2">
        <v>4</v>
      </c>
      <c r="J8" s="2">
        <v>4</v>
      </c>
      <c r="K8" s="2">
        <v>5</v>
      </c>
      <c r="L8" s="2">
        <v>5</v>
      </c>
      <c r="M8" s="2">
        <v>1</v>
      </c>
    </row>
    <row r="9" spans="1:13" ht="21.75">
      <c r="A9" s="11">
        <v>6</v>
      </c>
      <c r="B9" s="4">
        <v>0</v>
      </c>
      <c r="C9" s="4">
        <v>0</v>
      </c>
      <c r="D9" s="2">
        <v>4</v>
      </c>
      <c r="E9" s="2">
        <v>3</v>
      </c>
      <c r="F9" s="2">
        <v>4</v>
      </c>
      <c r="G9" s="2">
        <v>5</v>
      </c>
      <c r="H9" s="2">
        <v>5</v>
      </c>
      <c r="I9" s="2">
        <v>4</v>
      </c>
      <c r="J9" s="2">
        <v>4</v>
      </c>
      <c r="K9" s="2">
        <v>5</v>
      </c>
      <c r="L9" s="2">
        <v>5</v>
      </c>
      <c r="M9" s="2">
        <v>1</v>
      </c>
    </row>
    <row r="10" spans="1:13" ht="21.75">
      <c r="A10" s="11">
        <v>7</v>
      </c>
      <c r="B10" s="4">
        <v>0</v>
      </c>
      <c r="C10" s="4">
        <v>0</v>
      </c>
      <c r="D10" s="2">
        <v>5</v>
      </c>
      <c r="E10" s="2">
        <v>2</v>
      </c>
      <c r="F10" s="2">
        <v>4</v>
      </c>
      <c r="G10" s="2">
        <v>3</v>
      </c>
      <c r="H10" s="2">
        <v>3</v>
      </c>
      <c r="I10" s="2">
        <v>4</v>
      </c>
      <c r="J10" s="2">
        <v>5</v>
      </c>
      <c r="K10" s="2">
        <v>5</v>
      </c>
      <c r="L10" s="2">
        <v>4</v>
      </c>
      <c r="M10" s="2">
        <v>1</v>
      </c>
    </row>
    <row r="11" spans="1:13" ht="21.75">
      <c r="A11" s="11">
        <v>8</v>
      </c>
      <c r="B11" s="4">
        <v>0</v>
      </c>
      <c r="C11" s="4">
        <v>1</v>
      </c>
      <c r="D11" s="2">
        <v>4</v>
      </c>
      <c r="E11" s="2">
        <v>4</v>
      </c>
      <c r="F11" s="2">
        <v>4</v>
      </c>
      <c r="G11" s="2">
        <v>4</v>
      </c>
      <c r="H11" s="2">
        <v>4</v>
      </c>
      <c r="I11" s="2">
        <v>4</v>
      </c>
      <c r="J11" s="2">
        <v>5</v>
      </c>
      <c r="K11" s="2">
        <v>5</v>
      </c>
      <c r="L11" s="2">
        <v>5</v>
      </c>
      <c r="M11" s="2">
        <v>1</v>
      </c>
    </row>
    <row r="12" spans="1:13" ht="21.75">
      <c r="A12" s="11">
        <v>9</v>
      </c>
      <c r="B12" s="4">
        <v>0</v>
      </c>
      <c r="C12" s="4">
        <v>0</v>
      </c>
      <c r="D12" s="2">
        <v>3</v>
      </c>
      <c r="E12" s="2">
        <v>3</v>
      </c>
      <c r="F12" s="2">
        <v>4</v>
      </c>
      <c r="G12" s="2">
        <v>4</v>
      </c>
      <c r="H12" s="2">
        <v>4</v>
      </c>
      <c r="I12" s="2">
        <v>4</v>
      </c>
      <c r="J12" s="2">
        <v>4</v>
      </c>
      <c r="K12" s="2">
        <v>4</v>
      </c>
      <c r="L12" s="2">
        <v>4</v>
      </c>
      <c r="M12" s="2">
        <v>1</v>
      </c>
    </row>
    <row r="13" spans="1:13" ht="21.75">
      <c r="A13" s="11">
        <v>10</v>
      </c>
      <c r="B13" s="4">
        <v>1</v>
      </c>
      <c r="C13" s="4">
        <v>1</v>
      </c>
      <c r="D13" s="2">
        <v>4</v>
      </c>
      <c r="E13" s="2">
        <v>3</v>
      </c>
      <c r="F13" s="2">
        <v>4</v>
      </c>
      <c r="G13" s="2">
        <v>4</v>
      </c>
      <c r="H13" s="2">
        <v>4</v>
      </c>
      <c r="I13" s="2">
        <v>4</v>
      </c>
      <c r="J13" s="2">
        <v>4</v>
      </c>
      <c r="K13" s="2">
        <v>4</v>
      </c>
      <c r="L13" s="2">
        <v>4</v>
      </c>
      <c r="M13" s="2">
        <v>1</v>
      </c>
    </row>
    <row r="14" spans="1:13" ht="21.75">
      <c r="A14" s="11">
        <v>11</v>
      </c>
      <c r="B14" s="4">
        <v>0</v>
      </c>
      <c r="C14" s="4">
        <v>0</v>
      </c>
      <c r="D14" s="2">
        <v>3</v>
      </c>
      <c r="E14" s="2">
        <v>3</v>
      </c>
      <c r="F14" s="2">
        <v>3</v>
      </c>
      <c r="G14" s="2">
        <v>3</v>
      </c>
      <c r="H14" s="2">
        <v>4</v>
      </c>
      <c r="I14" s="2">
        <v>4</v>
      </c>
      <c r="J14" s="2">
        <v>4</v>
      </c>
      <c r="K14" s="2">
        <v>5</v>
      </c>
      <c r="L14" s="2">
        <v>4</v>
      </c>
      <c r="M14" s="2">
        <v>1</v>
      </c>
    </row>
    <row r="15" spans="1:13" ht="21.75">
      <c r="A15" s="11">
        <v>12</v>
      </c>
      <c r="B15" s="4">
        <v>0</v>
      </c>
      <c r="C15" s="4">
        <v>1</v>
      </c>
      <c r="D15" s="2">
        <v>3</v>
      </c>
      <c r="E15" s="2">
        <v>3</v>
      </c>
      <c r="F15" s="2">
        <v>4</v>
      </c>
      <c r="G15" s="2">
        <v>4</v>
      </c>
      <c r="H15" s="2">
        <v>4</v>
      </c>
      <c r="I15" s="2">
        <v>4</v>
      </c>
      <c r="J15" s="2">
        <v>3</v>
      </c>
      <c r="K15" s="2">
        <v>4</v>
      </c>
      <c r="L15" s="2">
        <v>4</v>
      </c>
      <c r="M15" s="2">
        <v>1</v>
      </c>
    </row>
    <row r="16" spans="1:13" ht="21.75">
      <c r="A16" s="11">
        <v>13</v>
      </c>
      <c r="B16" s="4">
        <v>0</v>
      </c>
      <c r="C16" s="4">
        <v>1</v>
      </c>
      <c r="D16" s="2">
        <v>5</v>
      </c>
      <c r="E16" s="2">
        <v>2</v>
      </c>
      <c r="F16" s="2">
        <v>4</v>
      </c>
      <c r="G16" s="2">
        <v>2</v>
      </c>
      <c r="H16" s="2">
        <v>5</v>
      </c>
      <c r="I16" s="2">
        <v>4</v>
      </c>
      <c r="J16" s="2">
        <v>5</v>
      </c>
      <c r="K16" s="2">
        <v>5</v>
      </c>
      <c r="L16" s="2">
        <v>5</v>
      </c>
      <c r="M16" s="2">
        <v>1</v>
      </c>
    </row>
    <row r="17" spans="1:13" ht="21.75">
      <c r="A17" s="11">
        <v>14</v>
      </c>
      <c r="B17" s="4">
        <v>1</v>
      </c>
      <c r="C17" s="4">
        <v>1</v>
      </c>
      <c r="D17" s="2">
        <v>4</v>
      </c>
      <c r="E17" s="2">
        <v>2</v>
      </c>
      <c r="F17" s="2">
        <v>4</v>
      </c>
      <c r="G17" s="2">
        <v>3</v>
      </c>
      <c r="H17" s="2">
        <v>4</v>
      </c>
      <c r="I17" s="2">
        <v>4</v>
      </c>
      <c r="J17" s="2">
        <v>4</v>
      </c>
      <c r="K17" s="2">
        <v>5</v>
      </c>
      <c r="L17" s="2">
        <v>5</v>
      </c>
      <c r="M17" s="2">
        <v>1</v>
      </c>
    </row>
    <row r="18" spans="1:13" ht="21.75">
      <c r="A18" s="11">
        <v>15</v>
      </c>
      <c r="B18" s="4">
        <v>0</v>
      </c>
      <c r="C18" s="4">
        <v>0</v>
      </c>
      <c r="D18" s="2">
        <v>3</v>
      </c>
      <c r="E18" s="2">
        <v>3</v>
      </c>
      <c r="F18" s="2">
        <v>4</v>
      </c>
      <c r="G18" s="2">
        <v>3</v>
      </c>
      <c r="H18" s="2">
        <v>4</v>
      </c>
      <c r="I18" s="2">
        <v>3</v>
      </c>
      <c r="J18" s="2">
        <v>4</v>
      </c>
      <c r="K18" s="2">
        <v>5</v>
      </c>
      <c r="L18" s="2">
        <v>5</v>
      </c>
      <c r="M18" s="2">
        <v>1</v>
      </c>
    </row>
    <row r="19" spans="1:13" ht="21.75">
      <c r="A19" s="11">
        <v>16</v>
      </c>
      <c r="B19" s="4">
        <v>0</v>
      </c>
      <c r="C19" s="4">
        <v>1</v>
      </c>
      <c r="D19" s="2">
        <v>4</v>
      </c>
      <c r="E19" s="2">
        <v>2</v>
      </c>
      <c r="F19" s="2">
        <v>4</v>
      </c>
      <c r="G19" s="2">
        <v>3</v>
      </c>
      <c r="H19" s="2">
        <v>4</v>
      </c>
      <c r="I19" s="2">
        <v>4</v>
      </c>
      <c r="J19" s="2">
        <v>4</v>
      </c>
      <c r="K19" s="2">
        <v>5</v>
      </c>
      <c r="L19" s="2">
        <v>5</v>
      </c>
      <c r="M19" s="2">
        <v>1</v>
      </c>
    </row>
    <row r="20" spans="1:13" ht="21.75">
      <c r="A20" s="11">
        <v>17</v>
      </c>
      <c r="B20" s="4">
        <v>1</v>
      </c>
      <c r="C20" s="4">
        <v>1</v>
      </c>
      <c r="D20" s="2">
        <v>4</v>
      </c>
      <c r="E20" s="2">
        <v>5</v>
      </c>
      <c r="F20" s="2">
        <v>4</v>
      </c>
      <c r="G20" s="2">
        <v>5</v>
      </c>
      <c r="H20" s="2">
        <v>4</v>
      </c>
      <c r="I20" s="2">
        <v>4</v>
      </c>
      <c r="J20" s="2">
        <v>4</v>
      </c>
      <c r="K20" s="2">
        <v>5</v>
      </c>
      <c r="L20" s="2">
        <v>5</v>
      </c>
      <c r="M20" s="2">
        <v>1</v>
      </c>
    </row>
    <row r="21" spans="1:13" ht="21.75">
      <c r="A21" s="11">
        <v>18</v>
      </c>
      <c r="B21" s="4">
        <v>1</v>
      </c>
      <c r="C21" s="4">
        <v>1</v>
      </c>
      <c r="D21" s="2">
        <v>4</v>
      </c>
      <c r="E21" s="2">
        <v>4</v>
      </c>
      <c r="F21" s="2">
        <v>4</v>
      </c>
      <c r="G21" s="2">
        <v>4</v>
      </c>
      <c r="H21" s="2">
        <v>4</v>
      </c>
      <c r="I21" s="2">
        <v>4</v>
      </c>
      <c r="J21" s="2">
        <v>4</v>
      </c>
      <c r="K21" s="2">
        <v>4</v>
      </c>
      <c r="L21" s="2">
        <v>3</v>
      </c>
      <c r="M21" s="2">
        <v>1</v>
      </c>
    </row>
    <row r="22" spans="1:13" ht="21.75">
      <c r="A22" s="11">
        <v>19</v>
      </c>
      <c r="B22" s="4">
        <v>1</v>
      </c>
      <c r="C22" s="4">
        <v>1</v>
      </c>
      <c r="D22" s="2">
        <v>4</v>
      </c>
      <c r="E22" s="2">
        <v>2</v>
      </c>
      <c r="F22" s="2">
        <v>3</v>
      </c>
      <c r="G22" s="2">
        <v>3</v>
      </c>
      <c r="H22" s="2">
        <v>3</v>
      </c>
      <c r="I22" s="2">
        <v>4</v>
      </c>
      <c r="J22" s="2">
        <v>4</v>
      </c>
      <c r="K22" s="2">
        <v>5</v>
      </c>
      <c r="L22" s="2">
        <v>5</v>
      </c>
      <c r="M22" s="2">
        <v>1</v>
      </c>
    </row>
    <row r="23" spans="1:13" ht="21.75">
      <c r="A23" s="11">
        <v>20</v>
      </c>
      <c r="B23" s="4">
        <v>1</v>
      </c>
      <c r="C23" s="4">
        <v>1</v>
      </c>
      <c r="D23" s="2">
        <v>4</v>
      </c>
      <c r="E23" s="2">
        <v>3</v>
      </c>
      <c r="F23" s="2">
        <v>4</v>
      </c>
      <c r="G23" s="2">
        <v>4</v>
      </c>
      <c r="H23" s="2">
        <v>5</v>
      </c>
      <c r="I23" s="2">
        <v>5</v>
      </c>
      <c r="J23" s="2">
        <v>5</v>
      </c>
      <c r="K23" s="2">
        <v>5</v>
      </c>
      <c r="L23" s="2">
        <v>5</v>
      </c>
      <c r="M23" s="2">
        <v>1</v>
      </c>
    </row>
    <row r="24" spans="1:13" ht="21.75">
      <c r="A24" s="11">
        <v>21</v>
      </c>
      <c r="B24" s="4">
        <v>0</v>
      </c>
      <c r="C24" s="4">
        <v>0</v>
      </c>
      <c r="D24" s="2">
        <v>4</v>
      </c>
      <c r="E24" s="2">
        <v>2</v>
      </c>
      <c r="F24" s="2">
        <v>4</v>
      </c>
      <c r="G24" s="2">
        <v>3</v>
      </c>
      <c r="H24" s="2">
        <v>4</v>
      </c>
      <c r="I24" s="2">
        <v>4</v>
      </c>
      <c r="J24" s="2">
        <v>4</v>
      </c>
      <c r="K24" s="2">
        <v>3</v>
      </c>
      <c r="L24" s="2">
        <v>4</v>
      </c>
      <c r="M24" s="2">
        <v>1</v>
      </c>
    </row>
    <row r="25" spans="1:13" ht="21.75">
      <c r="A25" s="11">
        <v>22</v>
      </c>
      <c r="B25" s="4">
        <v>0</v>
      </c>
      <c r="C25" s="4">
        <v>1</v>
      </c>
      <c r="D25" s="2">
        <v>3</v>
      </c>
      <c r="E25" s="2">
        <v>2</v>
      </c>
      <c r="F25" s="2">
        <v>3</v>
      </c>
      <c r="G25" s="2">
        <v>3</v>
      </c>
      <c r="H25" s="2">
        <v>3</v>
      </c>
      <c r="I25" s="2">
        <v>3</v>
      </c>
      <c r="J25" s="2">
        <v>4</v>
      </c>
      <c r="K25" s="2">
        <v>3</v>
      </c>
      <c r="L25" s="2">
        <v>3</v>
      </c>
      <c r="M25" s="2">
        <v>1</v>
      </c>
    </row>
    <row r="26" spans="1:13" ht="21.75">
      <c r="A26" s="11">
        <v>23</v>
      </c>
      <c r="B26" s="4">
        <v>0</v>
      </c>
      <c r="C26" s="4">
        <v>0</v>
      </c>
      <c r="D26" s="2">
        <v>2</v>
      </c>
      <c r="E26" s="2">
        <v>2</v>
      </c>
      <c r="F26" s="2">
        <v>3</v>
      </c>
      <c r="G26" s="2">
        <v>3</v>
      </c>
      <c r="H26" s="2">
        <v>3</v>
      </c>
      <c r="I26" s="2">
        <v>3</v>
      </c>
      <c r="J26" s="2">
        <v>3</v>
      </c>
      <c r="K26" s="2">
        <v>3</v>
      </c>
      <c r="L26" s="2">
        <v>5</v>
      </c>
      <c r="M26" s="2">
        <v>0</v>
      </c>
    </row>
    <row r="27" spans="1:13" ht="21.75">
      <c r="A27" s="11">
        <v>24</v>
      </c>
      <c r="B27" s="4">
        <v>0</v>
      </c>
      <c r="C27" s="4">
        <v>0</v>
      </c>
      <c r="D27" s="2">
        <v>3</v>
      </c>
      <c r="E27" s="2">
        <v>2</v>
      </c>
      <c r="F27" s="2">
        <v>4</v>
      </c>
      <c r="G27" s="2">
        <v>3</v>
      </c>
      <c r="H27" s="2">
        <v>4</v>
      </c>
      <c r="I27" s="2">
        <v>4</v>
      </c>
      <c r="J27" s="2">
        <v>4</v>
      </c>
      <c r="K27" s="2">
        <v>3</v>
      </c>
      <c r="L27" s="2">
        <v>4</v>
      </c>
      <c r="M27" s="2">
        <v>0</v>
      </c>
    </row>
    <row r="28" spans="1:13" ht="21.75">
      <c r="A28" s="11">
        <v>25</v>
      </c>
      <c r="B28" s="4">
        <v>0</v>
      </c>
      <c r="C28" s="4">
        <v>0</v>
      </c>
      <c r="D28" s="2">
        <v>4</v>
      </c>
      <c r="E28" s="2">
        <v>3</v>
      </c>
      <c r="F28" s="2">
        <v>4</v>
      </c>
      <c r="G28" s="2">
        <v>4</v>
      </c>
      <c r="H28" s="2">
        <v>4</v>
      </c>
      <c r="I28" s="2">
        <v>4</v>
      </c>
      <c r="J28" s="2">
        <v>4</v>
      </c>
      <c r="K28" s="2">
        <v>4</v>
      </c>
      <c r="L28" s="2">
        <v>4</v>
      </c>
      <c r="M28" s="2">
        <v>0</v>
      </c>
    </row>
    <row r="29" spans="1:13" ht="21.75">
      <c r="A29" s="11">
        <v>26</v>
      </c>
      <c r="B29" s="4">
        <v>0</v>
      </c>
      <c r="C29" s="4">
        <v>1</v>
      </c>
      <c r="D29" s="2">
        <v>4</v>
      </c>
      <c r="E29" s="2">
        <v>3</v>
      </c>
      <c r="F29" s="2">
        <v>3</v>
      </c>
      <c r="G29" s="2">
        <v>3</v>
      </c>
      <c r="H29" s="2">
        <v>4</v>
      </c>
      <c r="I29" s="2">
        <v>3</v>
      </c>
      <c r="J29" s="2">
        <v>4</v>
      </c>
      <c r="K29" s="2">
        <v>5</v>
      </c>
      <c r="L29" s="2">
        <v>4</v>
      </c>
      <c r="M29" s="2">
        <v>1</v>
      </c>
    </row>
    <row r="30" spans="1:13" ht="21.75">
      <c r="A30" s="11">
        <v>27</v>
      </c>
      <c r="B30" s="4">
        <v>0</v>
      </c>
      <c r="C30" s="4">
        <v>1</v>
      </c>
      <c r="D30" s="2">
        <v>4</v>
      </c>
      <c r="E30" s="2">
        <v>4</v>
      </c>
      <c r="F30" s="2">
        <v>4</v>
      </c>
      <c r="G30" s="2">
        <v>3</v>
      </c>
      <c r="H30" s="2">
        <v>4</v>
      </c>
      <c r="I30" s="2">
        <v>3</v>
      </c>
      <c r="J30" s="2">
        <v>4</v>
      </c>
      <c r="K30" s="2">
        <v>4</v>
      </c>
      <c r="L30" s="2">
        <v>3</v>
      </c>
      <c r="M30" s="2">
        <v>1</v>
      </c>
    </row>
    <row r="31" spans="1:13" ht="21.75">
      <c r="A31" s="11">
        <v>28</v>
      </c>
      <c r="B31" s="4">
        <v>0</v>
      </c>
      <c r="C31" s="4">
        <v>0</v>
      </c>
      <c r="D31" s="2">
        <v>4</v>
      </c>
      <c r="E31" s="2">
        <v>4</v>
      </c>
      <c r="F31" s="2">
        <v>4</v>
      </c>
      <c r="G31" s="2">
        <v>4</v>
      </c>
      <c r="H31" s="2">
        <v>4</v>
      </c>
      <c r="I31" s="2">
        <v>4</v>
      </c>
      <c r="J31" s="2">
        <v>4</v>
      </c>
      <c r="K31" s="2">
        <v>4</v>
      </c>
      <c r="L31" s="2">
        <v>4</v>
      </c>
      <c r="M31" s="2">
        <v>1</v>
      </c>
    </row>
    <row r="32" spans="1:13" ht="21.75">
      <c r="A32" s="11">
        <v>29</v>
      </c>
      <c r="B32" s="4">
        <v>1</v>
      </c>
      <c r="C32" s="4">
        <v>1</v>
      </c>
      <c r="D32" s="2">
        <v>4</v>
      </c>
      <c r="E32" s="2">
        <v>2</v>
      </c>
      <c r="F32" s="2">
        <v>4</v>
      </c>
      <c r="G32" s="2">
        <v>3</v>
      </c>
      <c r="H32" s="2">
        <v>4</v>
      </c>
      <c r="I32" s="2">
        <v>4</v>
      </c>
      <c r="J32" s="2">
        <v>4</v>
      </c>
      <c r="K32" s="2">
        <v>4</v>
      </c>
      <c r="L32" s="2">
        <v>4</v>
      </c>
      <c r="M32" s="2">
        <v>1</v>
      </c>
    </row>
    <row r="33" spans="1:13" ht="21.75">
      <c r="A33" s="11">
        <v>30</v>
      </c>
      <c r="B33" s="4">
        <v>1</v>
      </c>
      <c r="C33" s="4">
        <v>0</v>
      </c>
      <c r="D33" s="2">
        <v>5</v>
      </c>
      <c r="E33" s="2">
        <v>5</v>
      </c>
      <c r="F33" s="2">
        <v>5</v>
      </c>
      <c r="G33" s="2">
        <v>4</v>
      </c>
      <c r="H33" s="2">
        <v>4</v>
      </c>
      <c r="I33" s="2">
        <v>4</v>
      </c>
      <c r="J33" s="2">
        <v>4</v>
      </c>
      <c r="K33" s="2">
        <v>4</v>
      </c>
      <c r="L33" s="2">
        <v>3</v>
      </c>
      <c r="M33" s="2">
        <v>1</v>
      </c>
    </row>
    <row r="34" spans="1:13" ht="21.75">
      <c r="A34" s="11">
        <v>31</v>
      </c>
      <c r="B34" s="4">
        <v>0</v>
      </c>
      <c r="C34" s="4">
        <v>0</v>
      </c>
      <c r="D34" s="2">
        <v>3</v>
      </c>
      <c r="E34" s="2">
        <v>3</v>
      </c>
      <c r="F34" s="2">
        <v>4</v>
      </c>
      <c r="G34" s="2">
        <v>2</v>
      </c>
      <c r="H34" s="2">
        <v>3</v>
      </c>
      <c r="I34" s="2">
        <v>3</v>
      </c>
      <c r="J34" s="2">
        <v>3</v>
      </c>
      <c r="K34" s="2">
        <v>5</v>
      </c>
      <c r="L34" s="2">
        <v>3</v>
      </c>
      <c r="M34" s="2">
        <v>0</v>
      </c>
    </row>
    <row r="35" spans="1:13" ht="21.75">
      <c r="A35" s="11">
        <v>32</v>
      </c>
      <c r="B35" s="4">
        <v>0</v>
      </c>
      <c r="C35" s="4">
        <v>0</v>
      </c>
      <c r="D35" s="2">
        <v>3</v>
      </c>
      <c r="E35" s="2">
        <v>3</v>
      </c>
      <c r="F35" s="2">
        <v>3</v>
      </c>
      <c r="G35" s="2">
        <v>1</v>
      </c>
      <c r="H35" s="2">
        <v>4</v>
      </c>
      <c r="I35" s="2">
        <v>4</v>
      </c>
      <c r="J35" s="2">
        <v>4</v>
      </c>
      <c r="K35" s="2">
        <v>4</v>
      </c>
      <c r="L35" s="2">
        <v>5</v>
      </c>
      <c r="M35" s="2">
        <v>0</v>
      </c>
    </row>
    <row r="36" spans="1:13" ht="21.75">
      <c r="A36" s="11">
        <v>33</v>
      </c>
      <c r="B36" s="4">
        <v>0</v>
      </c>
      <c r="C36" s="4">
        <v>1</v>
      </c>
      <c r="D36" s="2">
        <v>3</v>
      </c>
      <c r="E36" s="2">
        <v>3</v>
      </c>
      <c r="F36" s="2">
        <v>3</v>
      </c>
      <c r="G36" s="2">
        <v>3</v>
      </c>
      <c r="H36" s="2">
        <v>3</v>
      </c>
      <c r="I36" s="2">
        <v>3</v>
      </c>
      <c r="J36" s="2">
        <v>3</v>
      </c>
      <c r="K36" s="2">
        <v>3</v>
      </c>
      <c r="L36" s="2">
        <v>3</v>
      </c>
      <c r="M36" s="2">
        <v>0</v>
      </c>
    </row>
    <row r="37" spans="2:13" ht="21.75">
      <c r="B37" s="8">
        <f aca="true" t="shared" si="0" ref="B37:M37">SUM(B4:B36)</f>
        <v>11</v>
      </c>
      <c r="C37" s="8">
        <f t="shared" si="0"/>
        <v>17</v>
      </c>
      <c r="D37" s="8">
        <f t="shared" si="0"/>
        <v>122</v>
      </c>
      <c r="E37" s="8">
        <f t="shared" si="0"/>
        <v>95</v>
      </c>
      <c r="F37" s="8">
        <f t="shared" si="0"/>
        <v>124</v>
      </c>
      <c r="G37" s="8">
        <f t="shared" si="0"/>
        <v>107</v>
      </c>
      <c r="H37" s="8">
        <f t="shared" si="0"/>
        <v>127</v>
      </c>
      <c r="I37" s="8">
        <f t="shared" si="0"/>
        <v>124</v>
      </c>
      <c r="J37" s="8">
        <f t="shared" si="0"/>
        <v>130</v>
      </c>
      <c r="K37" s="8">
        <f t="shared" si="0"/>
        <v>143</v>
      </c>
      <c r="L37" s="8">
        <f t="shared" si="0"/>
        <v>136</v>
      </c>
      <c r="M37" s="8">
        <f t="shared" si="0"/>
        <v>27</v>
      </c>
    </row>
    <row r="38" spans="1:14" ht="21.75">
      <c r="A38" s="6" t="s">
        <v>11</v>
      </c>
      <c r="B38" s="2" t="s">
        <v>16</v>
      </c>
      <c r="C38" s="2" t="s">
        <v>17</v>
      </c>
      <c r="D38" s="3" t="s">
        <v>2</v>
      </c>
      <c r="E38" s="3" t="s">
        <v>3</v>
      </c>
      <c r="F38" s="3" t="s">
        <v>4</v>
      </c>
      <c r="G38" s="3" t="s">
        <v>5</v>
      </c>
      <c r="H38" s="3" t="s">
        <v>18</v>
      </c>
      <c r="I38" s="2" t="s">
        <v>7</v>
      </c>
      <c r="J38" s="2" t="s">
        <v>8</v>
      </c>
      <c r="K38" s="2" t="s">
        <v>9</v>
      </c>
      <c r="L38" s="2" t="s">
        <v>10</v>
      </c>
      <c r="M38" s="2" t="s">
        <v>19</v>
      </c>
      <c r="N38" t="s">
        <v>20</v>
      </c>
    </row>
    <row r="39" spans="1:13" ht="21.75">
      <c r="A39" s="6" t="s">
        <v>12</v>
      </c>
      <c r="B39" s="9">
        <f>B37/33*100</f>
        <v>33.33333333333333</v>
      </c>
      <c r="C39" s="9">
        <f>C37/33*100</f>
        <v>51.515151515151516</v>
      </c>
      <c r="D39" s="7">
        <f>D37/33</f>
        <v>3.696969696969697</v>
      </c>
      <c r="E39" s="7">
        <f aca="true" t="shared" si="1" ref="E39:L39">E37/33</f>
        <v>2.878787878787879</v>
      </c>
      <c r="F39" s="7">
        <f t="shared" si="1"/>
        <v>3.757575757575758</v>
      </c>
      <c r="G39" s="7">
        <f t="shared" si="1"/>
        <v>3.242424242424242</v>
      </c>
      <c r="H39" s="7">
        <f t="shared" si="1"/>
        <v>3.8484848484848486</v>
      </c>
      <c r="I39" s="7">
        <f t="shared" si="1"/>
        <v>3.757575757575758</v>
      </c>
      <c r="J39" s="7">
        <f t="shared" si="1"/>
        <v>3.9393939393939394</v>
      </c>
      <c r="K39" s="7">
        <f t="shared" si="1"/>
        <v>4.333333333333333</v>
      </c>
      <c r="L39" s="7">
        <f t="shared" si="1"/>
        <v>4.121212121212121</v>
      </c>
      <c r="M39" s="7">
        <f>M37/33*100</f>
        <v>81.81818181818183</v>
      </c>
    </row>
    <row r="40" spans="1:13" ht="21.75">
      <c r="A40" s="6" t="s">
        <v>12</v>
      </c>
      <c r="B40" s="10">
        <f>100-B39</f>
        <v>66.66666666666667</v>
      </c>
      <c r="C40" s="10">
        <f>100-C39</f>
        <v>48.484848484848484</v>
      </c>
      <c r="D40" s="10">
        <f>5-D39</f>
        <v>1.3030303030303032</v>
      </c>
      <c r="E40" s="10">
        <f aca="true" t="shared" si="2" ref="E40:L40">5-E39</f>
        <v>2.121212121212121</v>
      </c>
      <c r="F40" s="10">
        <f t="shared" si="2"/>
        <v>1.2424242424242422</v>
      </c>
      <c r="G40" s="10">
        <f t="shared" si="2"/>
        <v>1.7575757575757578</v>
      </c>
      <c r="H40" s="10">
        <f t="shared" si="2"/>
        <v>1.1515151515151514</v>
      </c>
      <c r="I40" s="10">
        <f t="shared" si="2"/>
        <v>1.2424242424242422</v>
      </c>
      <c r="J40" s="10">
        <f t="shared" si="2"/>
        <v>1.0606060606060606</v>
      </c>
      <c r="K40" s="10">
        <f t="shared" si="2"/>
        <v>0.666666666666667</v>
      </c>
      <c r="L40" s="10">
        <f t="shared" si="2"/>
        <v>0.8787878787878789</v>
      </c>
      <c r="M40" s="10">
        <f>100-M39</f>
        <v>18.181818181818173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workbookViewId="0" topLeftCell="A1">
      <selection activeCell="A14" sqref="A14"/>
    </sheetView>
  </sheetViews>
  <sheetFormatPr defaultColWidth="9.140625" defaultRowHeight="21.75"/>
  <cols>
    <col min="1" max="1" width="6.421875" style="0" customWidth="1"/>
    <col min="2" max="2" width="10.7109375" style="0" customWidth="1"/>
    <col min="11" max="11" width="0.9921875" style="0" customWidth="1"/>
  </cols>
  <sheetData>
    <row r="1" spans="1:8" ht="21.75">
      <c r="A1" s="1" t="s">
        <v>13</v>
      </c>
      <c r="H1" t="s">
        <v>1</v>
      </c>
    </row>
    <row r="2" ht="21.75">
      <c r="A2" s="1" t="s">
        <v>0</v>
      </c>
    </row>
    <row r="3" spans="2:11" ht="21.75"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t="s">
        <v>20</v>
      </c>
    </row>
    <row r="4" spans="1:10" ht="21.75">
      <c r="A4" s="11">
        <v>1</v>
      </c>
      <c r="B4" s="2">
        <v>4</v>
      </c>
      <c r="C4" s="2">
        <v>4</v>
      </c>
      <c r="D4" s="2">
        <v>4</v>
      </c>
      <c r="E4" s="2">
        <v>4</v>
      </c>
      <c r="F4" s="2">
        <v>4</v>
      </c>
      <c r="G4" s="2">
        <v>4</v>
      </c>
      <c r="H4" s="2">
        <v>4</v>
      </c>
      <c r="I4" s="2">
        <v>4</v>
      </c>
      <c r="J4" s="2">
        <v>4</v>
      </c>
    </row>
    <row r="5" spans="1:10" ht="21.75">
      <c r="A5" s="11">
        <v>2</v>
      </c>
      <c r="B5" s="2">
        <v>3</v>
      </c>
      <c r="C5" s="2">
        <v>3</v>
      </c>
      <c r="D5" s="2">
        <v>4</v>
      </c>
      <c r="E5" s="2">
        <v>3</v>
      </c>
      <c r="F5" s="2">
        <v>3</v>
      </c>
      <c r="G5" s="2">
        <v>3</v>
      </c>
      <c r="H5" s="2">
        <v>4</v>
      </c>
      <c r="I5" s="2">
        <v>4</v>
      </c>
      <c r="J5" s="2">
        <v>4</v>
      </c>
    </row>
    <row r="6" spans="1:10" ht="21.75">
      <c r="A6" s="11">
        <v>3</v>
      </c>
      <c r="B6" s="2">
        <v>4</v>
      </c>
      <c r="C6" s="2">
        <v>3</v>
      </c>
      <c r="D6" s="2">
        <v>3</v>
      </c>
      <c r="E6" s="2">
        <v>2</v>
      </c>
      <c r="F6" s="2">
        <v>4</v>
      </c>
      <c r="G6" s="2">
        <v>4</v>
      </c>
      <c r="H6" s="2">
        <v>3</v>
      </c>
      <c r="I6" s="2">
        <v>5</v>
      </c>
      <c r="J6" s="2">
        <v>3</v>
      </c>
    </row>
    <row r="7" spans="1:10" ht="21.75">
      <c r="A7" s="11">
        <v>4</v>
      </c>
      <c r="B7" s="2">
        <v>4</v>
      </c>
      <c r="C7" s="2">
        <v>3</v>
      </c>
      <c r="D7" s="2">
        <v>4</v>
      </c>
      <c r="E7" s="2">
        <v>4</v>
      </c>
      <c r="F7" s="2">
        <v>4</v>
      </c>
      <c r="G7" s="2">
        <v>4</v>
      </c>
      <c r="H7" s="2">
        <v>4</v>
      </c>
      <c r="I7" s="2">
        <v>4</v>
      </c>
      <c r="J7" s="2">
        <v>5</v>
      </c>
    </row>
    <row r="8" spans="1:10" ht="21.75">
      <c r="A8" s="11">
        <v>5</v>
      </c>
      <c r="B8" s="2">
        <v>4</v>
      </c>
      <c r="C8" s="2">
        <v>4</v>
      </c>
      <c r="D8" s="2">
        <v>4</v>
      </c>
      <c r="E8" s="2">
        <v>4</v>
      </c>
      <c r="F8" s="2">
        <v>4</v>
      </c>
      <c r="G8" s="2">
        <v>4</v>
      </c>
      <c r="H8" s="2">
        <v>4</v>
      </c>
      <c r="I8" s="2">
        <v>4</v>
      </c>
      <c r="J8" s="2">
        <v>4</v>
      </c>
    </row>
    <row r="9" spans="1:10" ht="21.75">
      <c r="A9" s="11">
        <v>6</v>
      </c>
      <c r="B9" s="2">
        <v>4</v>
      </c>
      <c r="C9" s="2">
        <v>3</v>
      </c>
      <c r="D9" s="2">
        <v>4</v>
      </c>
      <c r="E9" s="2">
        <v>4</v>
      </c>
      <c r="F9" s="2">
        <v>4</v>
      </c>
      <c r="G9" s="2">
        <v>4</v>
      </c>
      <c r="H9" s="2">
        <v>4</v>
      </c>
      <c r="I9" s="2">
        <v>4</v>
      </c>
      <c r="J9" s="2">
        <v>4</v>
      </c>
    </row>
    <row r="10" spans="1:10" ht="21.75">
      <c r="A10" s="11">
        <v>7</v>
      </c>
      <c r="B10" s="2">
        <v>3</v>
      </c>
      <c r="C10" s="2">
        <v>2</v>
      </c>
      <c r="D10" s="2">
        <v>5</v>
      </c>
      <c r="E10" s="2">
        <v>3</v>
      </c>
      <c r="F10" s="2">
        <v>5</v>
      </c>
      <c r="G10" s="2">
        <v>5</v>
      </c>
      <c r="H10" s="2">
        <v>5</v>
      </c>
      <c r="I10" s="2">
        <v>5</v>
      </c>
      <c r="J10" s="2">
        <v>5</v>
      </c>
    </row>
    <row r="11" spans="2:10" ht="21.75">
      <c r="B11" s="8">
        <f aca="true" t="shared" si="0" ref="B11:J11">SUM(B4:B10)</f>
        <v>26</v>
      </c>
      <c r="C11" s="8">
        <f t="shared" si="0"/>
        <v>22</v>
      </c>
      <c r="D11" s="8">
        <f t="shared" si="0"/>
        <v>28</v>
      </c>
      <c r="E11" s="8">
        <f t="shared" si="0"/>
        <v>24</v>
      </c>
      <c r="F11" s="8">
        <f t="shared" si="0"/>
        <v>28</v>
      </c>
      <c r="G11" s="8">
        <f t="shared" si="0"/>
        <v>28</v>
      </c>
      <c r="H11" s="8">
        <f t="shared" si="0"/>
        <v>28</v>
      </c>
      <c r="I11" s="8">
        <f t="shared" si="0"/>
        <v>30</v>
      </c>
      <c r="J11" s="8">
        <f t="shared" si="0"/>
        <v>29</v>
      </c>
    </row>
    <row r="12" spans="1:11" ht="21.75">
      <c r="A12" s="6" t="s">
        <v>11</v>
      </c>
      <c r="B12" s="5" t="s">
        <v>2</v>
      </c>
      <c r="C12" s="5" t="s">
        <v>3</v>
      </c>
      <c r="D12" s="5" t="s">
        <v>4</v>
      </c>
      <c r="E12" s="5" t="s">
        <v>5</v>
      </c>
      <c r="F12" s="5" t="s">
        <v>6</v>
      </c>
      <c r="G12" s="6" t="s">
        <v>7</v>
      </c>
      <c r="H12" s="6" t="s">
        <v>8</v>
      </c>
      <c r="I12" s="6" t="s">
        <v>9</v>
      </c>
      <c r="J12" s="6" t="s">
        <v>10</v>
      </c>
      <c r="K12" t="s">
        <v>20</v>
      </c>
    </row>
    <row r="13" spans="1:10" ht="21.75">
      <c r="A13" s="6" t="s">
        <v>12</v>
      </c>
      <c r="B13" s="7">
        <f>B11/7</f>
        <v>3.7142857142857144</v>
      </c>
      <c r="C13" s="7">
        <f aca="true" t="shared" si="1" ref="C13:J13">C11/7</f>
        <v>3.142857142857143</v>
      </c>
      <c r="D13" s="7">
        <f t="shared" si="1"/>
        <v>4</v>
      </c>
      <c r="E13" s="7">
        <f t="shared" si="1"/>
        <v>3.4285714285714284</v>
      </c>
      <c r="F13" s="7">
        <f t="shared" si="1"/>
        <v>4</v>
      </c>
      <c r="G13" s="7">
        <f t="shared" si="1"/>
        <v>4</v>
      </c>
      <c r="H13" s="7">
        <f t="shared" si="1"/>
        <v>4</v>
      </c>
      <c r="I13" s="7">
        <f t="shared" si="1"/>
        <v>4.285714285714286</v>
      </c>
      <c r="J13" s="7">
        <f t="shared" si="1"/>
        <v>4.142857142857143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girl</dc:creator>
  <cp:keywords/>
  <dc:description/>
  <cp:lastModifiedBy>girl</cp:lastModifiedBy>
  <cp:lastPrinted>2008-09-26T02:19:58Z</cp:lastPrinted>
  <dcterms:created xsi:type="dcterms:W3CDTF">2008-06-24T04:06:01Z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